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6" windowWidth="19200" windowHeight="11640" activeTab="2"/>
  </bookViews>
  <sheets>
    <sheet name="16级硕士" sheetId="3" r:id="rId1"/>
    <sheet name="15级硕士" sheetId="1" r:id="rId2"/>
    <sheet name="博士" sheetId="2" r:id="rId3"/>
  </sheets>
  <calcPr calcId="124519"/>
</workbook>
</file>

<file path=xl/calcChain.xml><?xml version="1.0" encoding="utf-8"?>
<calcChain xmlns="http://schemas.openxmlformats.org/spreadsheetml/2006/main">
  <c r="J3" i="2"/>
  <c r="H37"/>
  <c r="H33"/>
  <c r="H31"/>
  <c r="H28"/>
  <c r="H25"/>
  <c r="H22"/>
  <c r="H18"/>
  <c r="H15"/>
  <c r="H11"/>
  <c r="H6"/>
  <c r="L3" i="1"/>
  <c r="K10"/>
  <c r="K9"/>
  <c r="K3"/>
  <c r="I10"/>
  <c r="L10" s="1"/>
  <c r="I9"/>
  <c r="L9" s="1"/>
  <c r="I8"/>
  <c r="L8" s="1"/>
  <c r="K38" i="2"/>
  <c r="K37"/>
  <c r="K31"/>
  <c r="K33"/>
  <c r="K28"/>
  <c r="K25"/>
  <c r="K22"/>
  <c r="K18"/>
  <c r="K15"/>
  <c r="K11"/>
  <c r="K6"/>
  <c r="K3"/>
</calcChain>
</file>

<file path=xl/sharedStrings.xml><?xml version="1.0" encoding="utf-8"?>
<sst xmlns="http://schemas.openxmlformats.org/spreadsheetml/2006/main" count="226" uniqueCount="166">
  <si>
    <t>C</t>
    <phoneticPr fontId="1" type="noConversion"/>
  </si>
  <si>
    <t>D</t>
    <phoneticPr fontId="1" type="noConversion"/>
  </si>
  <si>
    <t>序号</t>
    <phoneticPr fontId="1" type="noConversion"/>
  </si>
  <si>
    <t>姓名</t>
    <phoneticPr fontId="1" type="noConversion"/>
  </si>
  <si>
    <t>成果名称</t>
    <phoneticPr fontId="1" type="noConversion"/>
  </si>
  <si>
    <t>出版刊物名称及出版年月</t>
    <phoneticPr fontId="1" type="noConversion"/>
  </si>
  <si>
    <t>刊物等级</t>
    <phoneticPr fontId="1" type="noConversion"/>
  </si>
  <si>
    <t>记分</t>
    <phoneticPr fontId="1" type="noConversion"/>
  </si>
  <si>
    <t>B</t>
    <phoneticPr fontId="1" type="noConversion"/>
  </si>
  <si>
    <r>
      <rPr>
        <sz val="11"/>
        <color theme="1"/>
        <rFont val="宋体"/>
        <family val="2"/>
        <charset val="134"/>
      </rPr>
      <t>新常态背景下我国村镇银行信贷产品创新：模式建构与实施</t>
    </r>
    <phoneticPr fontId="1" type="noConversion"/>
  </si>
  <si>
    <r>
      <rPr>
        <sz val="11"/>
        <color theme="1"/>
        <rFont val="宋体"/>
        <family val="2"/>
        <charset val="134"/>
      </rPr>
      <t>经济管理，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</si>
  <si>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上下级关系实践对员工工作绩效影响的跨层分析</t>
    </r>
    <phoneticPr fontId="1" type="noConversion"/>
  </si>
  <si>
    <r>
      <rPr>
        <sz val="11"/>
        <color theme="1"/>
        <rFont val="宋体"/>
        <family val="2"/>
        <charset val="134"/>
      </rPr>
      <t>社会科学战线，</t>
    </r>
    <r>
      <rPr>
        <sz val="11"/>
        <color theme="1"/>
        <rFont val="Times New Roman"/>
        <family val="1"/>
      </rPr>
      <t>201604</t>
    </r>
    <phoneticPr fontId="1" type="noConversion"/>
  </si>
  <si>
    <r>
      <rPr>
        <sz val="11"/>
        <color theme="1"/>
        <rFont val="宋体"/>
        <family val="2"/>
        <charset val="134"/>
      </rPr>
      <t>柳博洋</t>
    </r>
    <phoneticPr fontId="1" type="noConversion"/>
  </si>
  <si>
    <r>
      <rPr>
        <sz val="11"/>
        <color theme="1"/>
        <rFont val="宋体"/>
        <family val="2"/>
        <charset val="134"/>
      </rPr>
      <t>农民工雇佣歧视对反生产行为影响的机制探析</t>
    </r>
    <phoneticPr fontId="1" type="noConversion"/>
  </si>
  <si>
    <r>
      <rPr>
        <sz val="11"/>
        <color theme="1"/>
        <rFont val="宋体"/>
        <family val="2"/>
        <charset val="134"/>
      </rPr>
      <t>社会科学战线，</t>
    </r>
    <r>
      <rPr>
        <sz val="11"/>
        <color theme="1"/>
        <rFont val="Times New Roman"/>
        <family val="1"/>
      </rPr>
      <t>201608</t>
    </r>
    <phoneticPr fontId="1" type="noConversion"/>
  </si>
  <si>
    <r>
      <rPr>
        <sz val="11"/>
        <color theme="1"/>
        <rFont val="宋体"/>
        <family val="2"/>
        <charset val="134"/>
      </rPr>
      <t>农民工户籍歧视与其反生产行为关系研究</t>
    </r>
    <phoneticPr fontId="1" type="noConversion"/>
  </si>
  <si>
    <r>
      <rPr>
        <sz val="11"/>
        <color theme="1"/>
        <rFont val="宋体"/>
        <family val="2"/>
        <charset val="134"/>
      </rPr>
      <t>东北师大学报，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</si>
  <si>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高校研究生心理健康教育研究进展</t>
    </r>
    <phoneticPr fontId="1" type="noConversion"/>
  </si>
  <si>
    <r>
      <rPr>
        <sz val="11"/>
        <color theme="1"/>
        <rFont val="宋体"/>
        <family val="2"/>
        <charset val="134"/>
      </rPr>
      <t>教育科学，</t>
    </r>
    <r>
      <rPr>
        <sz val="11"/>
        <color theme="1"/>
        <rFont val="Times New Roman"/>
        <family val="1"/>
      </rPr>
      <t>201604</t>
    </r>
    <phoneticPr fontId="1" type="noConversion"/>
  </si>
  <si>
    <r>
      <rPr>
        <sz val="11"/>
        <color theme="1"/>
        <rFont val="宋体"/>
        <family val="2"/>
        <charset val="134"/>
      </rPr>
      <t>创业激情有助于提升大学生创业意愿吗？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基于六省大学生问卷调查的研究</t>
    </r>
    <phoneticPr fontId="1" type="noConversion"/>
  </si>
  <si>
    <r>
      <rPr>
        <sz val="11"/>
        <color theme="1"/>
        <rFont val="宋体"/>
        <family val="2"/>
        <charset val="134"/>
      </rPr>
      <t>外国经济与管理，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</si>
  <si>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孙海波</t>
    </r>
    <phoneticPr fontId="1" type="noConversion"/>
  </si>
  <si>
    <r>
      <rPr>
        <sz val="11"/>
        <color theme="1"/>
        <rFont val="宋体"/>
        <family val="2"/>
        <charset val="134"/>
      </rPr>
      <t>智能信息处理的多指标面板数据聚类方法及其应用</t>
    </r>
    <phoneticPr fontId="1" type="noConversion"/>
  </si>
  <si>
    <r>
      <rPr>
        <sz val="11"/>
        <color theme="1"/>
        <rFont val="宋体"/>
        <family val="2"/>
        <charset val="134"/>
      </rPr>
      <t>中国制造业出口产品质量升级研究</t>
    </r>
    <r>
      <rPr>
        <sz val="10.5"/>
        <color theme="1"/>
        <rFont val="Times New Roman"/>
        <family val="1"/>
      </rPr>
      <t>——</t>
    </r>
    <r>
      <rPr>
        <sz val="10.5"/>
        <color theme="1"/>
        <rFont val="宋体"/>
        <family val="3"/>
        <charset val="134"/>
      </rPr>
      <t>基于知识产权保护视角</t>
    </r>
    <phoneticPr fontId="1" type="noConversion"/>
  </si>
  <si>
    <r>
      <rPr>
        <sz val="11"/>
        <color theme="1"/>
        <rFont val="宋体"/>
        <family val="2"/>
        <charset val="134"/>
      </rPr>
      <t>引入趋势因子的</t>
    </r>
    <r>
      <rPr>
        <sz val="11"/>
        <color theme="1"/>
        <rFont val="Times New Roman"/>
        <family val="1"/>
      </rPr>
      <t>BP</t>
    </r>
    <r>
      <rPr>
        <sz val="11"/>
        <color theme="1"/>
        <rFont val="宋体"/>
        <family val="2"/>
        <charset val="134"/>
      </rPr>
      <t>模型在股市预测中应用</t>
    </r>
    <phoneticPr fontId="1" type="noConversion"/>
  </si>
  <si>
    <r>
      <rPr>
        <sz val="11"/>
        <color theme="1"/>
        <rFont val="宋体"/>
        <family val="2"/>
        <charset val="134"/>
      </rPr>
      <t>知识产权保护对经济增长的技术差距门槛效应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基于中国省际面板数据的经验分析</t>
    </r>
    <phoneticPr fontId="1" type="noConversion"/>
  </si>
  <si>
    <r>
      <rPr>
        <sz val="11"/>
        <color theme="1"/>
        <rFont val="宋体"/>
        <family val="2"/>
        <charset val="134"/>
      </rPr>
      <t>臧云特</t>
    </r>
    <phoneticPr fontId="1" type="noConversion"/>
  </si>
  <si>
    <r>
      <rPr>
        <sz val="11"/>
        <color theme="1"/>
        <rFont val="宋体"/>
        <family val="2"/>
        <charset val="134"/>
      </rPr>
      <t>投资者异质性对股票市场价格发现功能的影响研究</t>
    </r>
    <phoneticPr fontId="1" type="noConversion"/>
  </si>
  <si>
    <r>
      <rPr>
        <sz val="11"/>
        <color theme="1"/>
        <rFont val="宋体"/>
        <family val="2"/>
        <charset val="134"/>
      </rPr>
      <t>日本技术性贸易壁垒与我国农产品出口的动态效应研究</t>
    </r>
    <phoneticPr fontId="1" type="noConversion"/>
  </si>
  <si>
    <r>
      <rPr>
        <sz val="11"/>
        <color theme="1"/>
        <rFont val="宋体"/>
        <family val="2"/>
        <charset val="134"/>
      </rPr>
      <t>乔木子</t>
    </r>
    <phoneticPr fontId="1" type="noConversion"/>
  </si>
  <si>
    <r>
      <rPr>
        <sz val="11"/>
        <color theme="1"/>
        <rFont val="宋体"/>
        <family val="2"/>
        <charset val="134"/>
      </rPr>
      <t>中美股票市场信息冲击的非对称性调整特征与联动性效应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基于门限协整的误差修正模型</t>
    </r>
    <phoneticPr fontId="1" type="noConversion"/>
  </si>
  <si>
    <r>
      <rPr>
        <sz val="11"/>
        <color theme="1"/>
        <rFont val="宋体"/>
        <family val="2"/>
        <charset val="134"/>
      </rPr>
      <t>张达平</t>
    </r>
    <phoneticPr fontId="1" type="noConversion"/>
  </si>
  <si>
    <r>
      <rPr>
        <sz val="11"/>
        <color theme="1"/>
        <rFont val="宋体"/>
        <family val="2"/>
        <charset val="134"/>
      </rPr>
      <t>新常态下货币政策规则适用性研究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</t>
    </r>
    <r>
      <rPr>
        <sz val="11"/>
        <color theme="1"/>
        <rFont val="Times New Roman"/>
        <family val="1"/>
      </rPr>
      <t>DSGE</t>
    </r>
    <r>
      <rPr>
        <sz val="11"/>
        <color theme="1"/>
        <rFont val="宋体"/>
        <family val="2"/>
        <charset val="134"/>
      </rPr>
      <t>模型的分析</t>
    </r>
    <phoneticPr fontId="1" type="noConversion"/>
  </si>
  <si>
    <r>
      <rPr>
        <sz val="11"/>
        <color theme="1"/>
        <rFont val="宋体"/>
        <family val="2"/>
        <charset val="134"/>
      </rPr>
      <t>通货膨胀波动与货币政策调控机制研究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</t>
    </r>
    <r>
      <rPr>
        <sz val="11"/>
        <color theme="1"/>
        <rFont val="Times New Roman"/>
        <family val="1"/>
      </rPr>
      <t>TVP-VAR</t>
    </r>
    <r>
      <rPr>
        <sz val="11"/>
        <color theme="1"/>
        <rFont val="宋体"/>
        <family val="2"/>
        <charset val="134"/>
      </rPr>
      <t>模型的实证分析</t>
    </r>
    <phoneticPr fontId="1" type="noConversion"/>
  </si>
  <si>
    <r>
      <rPr>
        <sz val="11"/>
        <color theme="1"/>
        <rFont val="宋体"/>
        <family val="2"/>
        <charset val="134"/>
      </rPr>
      <t>孙彦林</t>
    </r>
    <phoneticPr fontId="1" type="noConversion"/>
  </si>
  <si>
    <r>
      <rPr>
        <sz val="11"/>
        <color theme="1"/>
        <rFont val="宋体"/>
        <family val="2"/>
        <charset val="134"/>
      </rPr>
      <t>货币政策对流动性去向的动态影响</t>
    </r>
    <phoneticPr fontId="1" type="noConversion"/>
  </si>
  <si>
    <r>
      <rPr>
        <sz val="11"/>
        <color theme="1"/>
        <rFont val="宋体"/>
        <family val="2"/>
        <charset val="134"/>
      </rPr>
      <t>转型经济下企业创新绩效的制度嵌入性研究</t>
    </r>
    <phoneticPr fontId="1" type="noConversion"/>
  </si>
  <si>
    <r>
      <rPr>
        <sz val="11"/>
        <color theme="1"/>
        <rFont val="宋体"/>
        <family val="2"/>
        <charset val="134"/>
      </rPr>
      <t>美联储加息预期会引起我国资产价格波动吗</t>
    </r>
    <r>
      <rPr>
        <sz val="11"/>
        <color theme="1"/>
        <rFont val="Times New Roman"/>
        <family val="1"/>
      </rPr>
      <t>?——</t>
    </r>
    <r>
      <rPr>
        <sz val="11"/>
        <color theme="1"/>
        <rFont val="宋体"/>
        <family val="2"/>
        <charset val="134"/>
      </rPr>
      <t>基于汇率传导路径的经验证据</t>
    </r>
    <phoneticPr fontId="1" type="noConversion"/>
  </si>
  <si>
    <r>
      <rPr>
        <sz val="11"/>
        <color theme="1"/>
        <rFont val="宋体"/>
        <family val="2"/>
        <charset val="134"/>
      </rPr>
      <t>农村金融发展对农业经济增长影响机制的迁移性检验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</t>
    </r>
    <r>
      <rPr>
        <sz val="11"/>
        <color theme="1"/>
        <rFont val="Times New Roman"/>
        <family val="1"/>
      </rPr>
      <t>PLSTR</t>
    </r>
    <r>
      <rPr>
        <sz val="11"/>
        <color theme="1"/>
        <rFont val="宋体"/>
        <family val="2"/>
        <charset val="134"/>
      </rPr>
      <t>模型的实证研究</t>
    </r>
    <phoneticPr fontId="1" type="noConversion"/>
  </si>
  <si>
    <r>
      <rPr>
        <sz val="11"/>
        <color theme="1"/>
        <rFont val="宋体"/>
        <family val="2"/>
        <charset val="134"/>
      </rPr>
      <t>金融稳定与宏观审慎政策的非线性关联机制研究</t>
    </r>
    <phoneticPr fontId="1" type="noConversion"/>
  </si>
  <si>
    <r>
      <rPr>
        <sz val="11"/>
        <color theme="1"/>
        <rFont val="宋体"/>
        <family val="2"/>
        <charset val="134"/>
      </rPr>
      <t>创业教育对创业意愿作用机制研究回顾与展望</t>
    </r>
    <phoneticPr fontId="1" type="noConversion"/>
  </si>
  <si>
    <r>
      <rPr>
        <sz val="11"/>
        <color theme="1"/>
        <rFont val="宋体"/>
        <family val="2"/>
        <charset val="134"/>
      </rPr>
      <t>李映桥</t>
    </r>
    <phoneticPr fontId="1" type="noConversion"/>
  </si>
  <si>
    <r>
      <rPr>
        <sz val="11"/>
        <color theme="1"/>
        <rFont val="宋体"/>
        <family val="2"/>
        <charset val="134"/>
      </rPr>
      <t>网络消费者信心指数和物价波动的相关性研究</t>
    </r>
    <phoneticPr fontId="1" type="noConversion"/>
  </si>
  <si>
    <r>
      <rPr>
        <sz val="11"/>
        <color theme="1"/>
        <rFont val="宋体"/>
        <family val="2"/>
        <charset val="134"/>
      </rPr>
      <t>潘长春</t>
    </r>
    <phoneticPr fontId="1" type="noConversion"/>
  </si>
  <si>
    <r>
      <rPr>
        <sz val="11"/>
        <color theme="1"/>
        <rFont val="宋体"/>
        <family val="2"/>
        <charset val="134"/>
      </rPr>
      <t>经济增长，货币供给对银行体系脆弱性的时变影响机制研究</t>
    </r>
    <phoneticPr fontId="1" type="noConversion"/>
  </si>
  <si>
    <r>
      <rPr>
        <sz val="11"/>
        <color theme="1"/>
        <rFont val="宋体"/>
        <family val="2"/>
        <charset val="134"/>
      </rPr>
      <t>金融稳定对经济增长的非线性影响机制研究</t>
    </r>
    <phoneticPr fontId="1" type="noConversion"/>
  </si>
  <si>
    <r>
      <rPr>
        <sz val="11"/>
        <color theme="1"/>
        <rFont val="宋体"/>
        <family val="2"/>
        <charset val="134"/>
      </rPr>
      <t>潘楚林</t>
    </r>
    <phoneticPr fontId="1" type="noConversion"/>
  </si>
  <si>
    <r>
      <rPr>
        <sz val="11"/>
        <color theme="1"/>
        <rFont val="宋体"/>
        <family val="2"/>
        <charset val="134"/>
      </rPr>
      <t>企业社会责任可见性和透明度对竞争优势的影响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基于企业声誉的中介作用及善因匹配的调节效应</t>
    </r>
    <phoneticPr fontId="1" type="noConversion"/>
  </si>
  <si>
    <r>
      <rPr>
        <sz val="11"/>
        <color theme="1"/>
        <rFont val="宋体"/>
        <family val="2"/>
        <charset val="134"/>
      </rPr>
      <t>利益相关者压力、企业环境伦理与前瞻型环境战略</t>
    </r>
    <phoneticPr fontId="1" type="noConversion"/>
  </si>
  <si>
    <r>
      <rPr>
        <sz val="11"/>
        <color theme="1"/>
        <rFont val="宋体"/>
        <family val="2"/>
        <charset val="134"/>
      </rPr>
      <t>经济新常态下绿色智力资本怎样成为企业的竞争优势</t>
    </r>
    <phoneticPr fontId="1" type="noConversion"/>
  </si>
  <si>
    <r>
      <rPr>
        <sz val="11"/>
        <color theme="1"/>
        <rFont val="宋体"/>
        <family val="2"/>
        <charset val="134"/>
      </rPr>
      <t>前瞻型环境战略对企业绿色创新绩效的影响研究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绿色智力资本与吸收能力的链式中介作用</t>
    </r>
    <phoneticPr fontId="1" type="noConversion"/>
  </si>
  <si>
    <r>
      <rPr>
        <sz val="11"/>
        <color theme="1"/>
        <rFont val="宋体"/>
        <family val="2"/>
        <charset val="134"/>
      </rPr>
      <t>李天宇</t>
    </r>
    <phoneticPr fontId="1" type="noConversion"/>
  </si>
  <si>
    <r>
      <rPr>
        <sz val="11"/>
        <color theme="1"/>
        <rFont val="宋体"/>
        <family val="2"/>
        <charset val="134"/>
      </rPr>
      <t>扩展型货币政策与宏观审慎监管的金融稳定作用分析</t>
    </r>
    <phoneticPr fontId="1" type="noConversion"/>
  </si>
  <si>
    <r>
      <rPr>
        <sz val="11"/>
        <color theme="1"/>
        <rFont val="宋体"/>
        <family val="2"/>
        <charset val="134"/>
      </rPr>
      <t>中国经济景气变化与政府债务风险</t>
    </r>
    <phoneticPr fontId="1" type="noConversion"/>
  </si>
  <si>
    <r>
      <rPr>
        <sz val="11"/>
        <color theme="1"/>
        <rFont val="宋体"/>
        <family val="2"/>
        <charset val="134"/>
      </rPr>
      <t>影响新生代农民工收入的因素分析</t>
    </r>
    <phoneticPr fontId="1" type="noConversion"/>
  </si>
  <si>
    <r>
      <rPr>
        <sz val="11"/>
        <color theme="1"/>
        <rFont val="宋体"/>
        <family val="2"/>
        <charset val="134"/>
      </rPr>
      <t>新生代农民工与同龄城市青年发展型消费的比较分析</t>
    </r>
    <phoneticPr fontId="1" type="noConversion"/>
  </si>
  <si>
    <r>
      <rPr>
        <sz val="11"/>
        <color theme="1"/>
        <rFont val="宋体"/>
        <family val="2"/>
        <charset val="134"/>
      </rPr>
      <t>发展型消费的影响因素</t>
    </r>
    <r>
      <rPr>
        <sz val="10.5"/>
        <color theme="1"/>
        <rFont val="Times New Roman"/>
        <family val="1"/>
      </rPr>
      <t>:</t>
    </r>
    <r>
      <rPr>
        <sz val="10.5"/>
        <color theme="1"/>
        <rFont val="宋体"/>
        <family val="3"/>
        <charset val="134"/>
      </rPr>
      <t>基于新生代农民工与同龄城市青年的比较研究</t>
    </r>
    <phoneticPr fontId="1" type="noConversion"/>
  </si>
  <si>
    <r>
      <rPr>
        <sz val="11"/>
        <color theme="1"/>
        <rFont val="宋体"/>
        <family val="2"/>
        <charset val="134"/>
      </rPr>
      <t>范苗苗</t>
    </r>
    <phoneticPr fontId="1" type="noConversion"/>
  </si>
  <si>
    <r>
      <rPr>
        <sz val="11"/>
        <color theme="1"/>
        <rFont val="宋体"/>
        <family val="2"/>
        <charset val="134"/>
      </rPr>
      <t>营销数据勘探的路径构建研究</t>
    </r>
    <phoneticPr fontId="1" type="noConversion"/>
  </si>
  <si>
    <r>
      <rPr>
        <sz val="11"/>
        <color theme="1"/>
        <rFont val="宋体"/>
        <family val="2"/>
        <charset val="134"/>
      </rPr>
      <t>郝世赫</t>
    </r>
    <phoneticPr fontId="1" type="noConversion"/>
  </si>
  <si>
    <r>
      <rPr>
        <sz val="11"/>
        <color theme="1"/>
        <rFont val="宋体"/>
        <family val="2"/>
        <charset val="134"/>
      </rPr>
      <t>外汇储备减少具有通货紧缩效应</t>
    </r>
    <phoneticPr fontId="1" type="noConversion"/>
  </si>
  <si>
    <r>
      <rPr>
        <sz val="11"/>
        <color theme="1"/>
        <rFont val="宋体"/>
        <family val="2"/>
        <charset val="134"/>
      </rPr>
      <t>席旭文</t>
    </r>
    <phoneticPr fontId="1" type="noConversion"/>
  </si>
  <si>
    <r>
      <rPr>
        <sz val="11"/>
        <color theme="1"/>
        <rFont val="宋体"/>
        <family val="2"/>
        <charset val="134"/>
      </rPr>
      <t>资产价格具有通货膨胀指示作用吗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</t>
    </r>
    <r>
      <rPr>
        <sz val="11"/>
        <color theme="1"/>
        <rFont val="Times New Roman"/>
        <family val="1"/>
      </rPr>
      <t>LT-TVP-VAR</t>
    </r>
    <r>
      <rPr>
        <sz val="11"/>
        <color theme="1"/>
        <rFont val="宋体"/>
        <family val="2"/>
        <charset val="134"/>
      </rPr>
      <t>模型的实证研究</t>
    </r>
    <phoneticPr fontId="1" type="noConversion"/>
  </si>
  <si>
    <r>
      <rPr>
        <sz val="11"/>
        <color theme="1"/>
        <rFont val="宋体"/>
        <family val="2"/>
        <charset val="134"/>
      </rPr>
      <t>中国城镇化发展水平测度及其经济增长效应的时变特征</t>
    </r>
    <phoneticPr fontId="1" type="noConversion"/>
  </si>
  <si>
    <r>
      <rPr>
        <sz val="11"/>
        <color theme="1"/>
        <rFont val="宋体"/>
        <family val="2"/>
        <charset val="134"/>
      </rPr>
      <t>分类市民化：破解农业转移人口市民化困境的关键</t>
    </r>
    <phoneticPr fontId="1" type="noConversion"/>
  </si>
  <si>
    <r>
      <rPr>
        <sz val="11"/>
        <color theme="1"/>
        <rFont val="宋体"/>
        <family val="2"/>
        <charset val="134"/>
      </rPr>
      <t>解瑶姝</t>
    </r>
    <phoneticPr fontId="1" type="noConversion"/>
  </si>
  <si>
    <r>
      <t>“</t>
    </r>
    <r>
      <rPr>
        <sz val="11"/>
        <color theme="1"/>
        <rFont val="宋体"/>
        <family val="2"/>
        <charset val="134"/>
      </rPr>
      <t>新常态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>时期货币政策时变反应特征煜调控模式选择</t>
    </r>
    <phoneticPr fontId="1" type="noConversion"/>
  </si>
  <si>
    <r>
      <rPr>
        <sz val="11"/>
        <color theme="1"/>
        <rFont val="宋体"/>
        <family val="2"/>
        <charset val="134"/>
      </rPr>
      <t>金融研究，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</si>
  <si>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中国财政赤字的通货膨胀效应</t>
    </r>
    <phoneticPr fontId="1" type="noConversion"/>
  </si>
  <si>
    <r>
      <rPr>
        <sz val="11"/>
        <color theme="1"/>
        <rFont val="宋体"/>
        <family val="2"/>
        <charset val="134"/>
      </rPr>
      <t>南方经济，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</si>
  <si>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中国金融发展对经济增长的非线性作用机制研究</t>
    </r>
    <phoneticPr fontId="1" type="noConversion"/>
  </si>
  <si>
    <r>
      <rPr>
        <sz val="11"/>
        <color theme="1"/>
        <rFont val="宋体"/>
        <family val="2"/>
        <charset val="134"/>
      </rPr>
      <t>南京社会科学，</t>
    </r>
    <r>
      <rPr>
        <sz val="11"/>
        <color theme="1"/>
        <rFont val="Times New Roman"/>
        <family val="1"/>
      </rPr>
      <t>201603</t>
    </r>
    <phoneticPr fontId="1" type="noConversion"/>
  </si>
  <si>
    <r>
      <t>“</t>
    </r>
    <r>
      <rPr>
        <sz val="11"/>
        <color theme="1"/>
        <rFont val="宋体"/>
        <family val="2"/>
        <charset val="134"/>
      </rPr>
      <t>新常态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>下中国财政政策与货币政策选择的新视角</t>
    </r>
    <phoneticPr fontId="1" type="noConversion"/>
  </si>
  <si>
    <r>
      <rPr>
        <sz val="11"/>
        <color theme="1"/>
        <rFont val="宋体"/>
        <family val="2"/>
        <charset val="134"/>
      </rPr>
      <t>经济问题，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</si>
  <si>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中国货币政策有效性及其传导机制的检验</t>
    </r>
    <phoneticPr fontId="1" type="noConversion"/>
  </si>
  <si>
    <r>
      <rPr>
        <sz val="11"/>
        <color theme="1"/>
        <rFont val="宋体"/>
        <family val="2"/>
        <charset val="134"/>
      </rPr>
      <t>系统工程，</t>
    </r>
    <r>
      <rPr>
        <sz val="11"/>
        <color theme="1"/>
        <rFont val="Times New Roman"/>
        <family val="1"/>
      </rPr>
      <t>201602</t>
    </r>
    <phoneticPr fontId="1" type="noConversion"/>
  </si>
  <si>
    <t>韩  成</t>
    <phoneticPr fontId="1" type="noConversion"/>
  </si>
  <si>
    <t>付  博</t>
    <phoneticPr fontId="1" type="noConversion"/>
  </si>
  <si>
    <t>方  卓</t>
    <phoneticPr fontId="1" type="noConversion"/>
  </si>
  <si>
    <t>高  辉</t>
    <phoneticPr fontId="1" type="noConversion"/>
  </si>
  <si>
    <t>徐  宁</t>
    <phoneticPr fontId="1" type="noConversion"/>
  </si>
  <si>
    <t>张  坤</t>
    <phoneticPr fontId="1" type="noConversion"/>
  </si>
  <si>
    <t>李  丹</t>
    <phoneticPr fontId="1" type="noConversion"/>
  </si>
  <si>
    <t>杨  潇</t>
    <phoneticPr fontId="1" type="noConversion"/>
  </si>
  <si>
    <r>
      <rPr>
        <sz val="11"/>
        <color theme="1"/>
        <rFont val="宋体"/>
        <family val="2"/>
        <charset val="134"/>
      </rPr>
      <t>数理统计与管理，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</si>
  <si>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产业经济研究，</t>
    </r>
    <r>
      <rPr>
        <sz val="11"/>
        <color theme="1"/>
        <rFont val="Times New Roman"/>
        <family val="1"/>
      </rPr>
      <t>201605</t>
    </r>
    <phoneticPr fontId="1" type="noConversion"/>
  </si>
  <si>
    <r>
      <rPr>
        <sz val="11"/>
        <color theme="1"/>
        <rFont val="宋体"/>
        <family val="2"/>
        <charset val="134"/>
      </rPr>
      <t>统计与决策，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</si>
  <si>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当代经济研究，</t>
    </r>
    <r>
      <rPr>
        <sz val="11"/>
        <color theme="1"/>
        <rFont val="Times New Roman"/>
        <family val="1"/>
      </rPr>
      <t>201512</t>
    </r>
    <phoneticPr fontId="1" type="noConversion"/>
  </si>
  <si>
    <r>
      <rPr>
        <sz val="11"/>
        <color theme="1"/>
        <rFont val="宋体"/>
        <family val="2"/>
        <charset val="134"/>
      </rPr>
      <t>社会科学战线，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</si>
  <si>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经济问题探索，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</si>
  <si>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浙江社会科学，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</si>
  <si>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经济学家，</t>
    </r>
    <r>
      <rPr>
        <sz val="11"/>
        <color theme="1"/>
        <rFont val="Times New Roman"/>
        <family val="1"/>
      </rPr>
      <t>201608</t>
    </r>
    <phoneticPr fontId="1" type="noConversion"/>
  </si>
  <si>
    <r>
      <rPr>
        <sz val="11"/>
        <color theme="1"/>
        <rFont val="宋体"/>
        <family val="2"/>
        <charset val="134"/>
      </rPr>
      <t>当代财经，</t>
    </r>
    <r>
      <rPr>
        <sz val="11"/>
        <color theme="1"/>
        <rFont val="Times New Roman"/>
        <family val="1"/>
      </rPr>
      <t>201604</t>
    </r>
    <phoneticPr fontId="1" type="noConversion"/>
  </si>
  <si>
    <r>
      <rPr>
        <sz val="11"/>
        <color theme="1"/>
        <rFont val="宋体"/>
        <family val="2"/>
        <charset val="134"/>
      </rPr>
      <t>财经科学，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</si>
  <si>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山东大学学报（哲学社会科学版），</t>
    </r>
    <r>
      <rPr>
        <sz val="11"/>
        <color theme="1"/>
        <rFont val="Times New Roman"/>
        <family val="1"/>
      </rPr>
      <t>201601</t>
    </r>
    <phoneticPr fontId="1" type="noConversion"/>
  </si>
  <si>
    <r>
      <rPr>
        <sz val="11"/>
        <color theme="1"/>
        <rFont val="宋体"/>
        <family val="2"/>
        <charset val="134"/>
      </rPr>
      <t>西安交通大学学报</t>
    </r>
    <r>
      <rPr>
        <sz val="11"/>
        <color theme="1"/>
        <rFont val="Times New Roman"/>
        <family val="1"/>
      </rPr>
      <t>(</t>
    </r>
    <r>
      <rPr>
        <sz val="11"/>
        <color theme="1"/>
        <rFont val="宋体"/>
        <family val="2"/>
        <charset val="134"/>
      </rPr>
      <t>社会科学版</t>
    </r>
    <r>
      <rPr>
        <sz val="11"/>
        <color theme="1"/>
        <rFont val="Times New Roman"/>
        <family val="1"/>
      </rPr>
      <t>)</t>
    </r>
    <r>
      <rPr>
        <sz val="11"/>
        <color theme="1"/>
        <rFont val="宋体"/>
        <family val="2"/>
        <charset val="134"/>
      </rPr>
      <t>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</si>
  <si>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南京农业大学学报</t>
    </r>
    <r>
      <rPr>
        <sz val="11"/>
        <color theme="1"/>
        <rFont val="Times New Roman"/>
        <family val="1"/>
      </rPr>
      <t xml:space="preserve"> (</t>
    </r>
    <r>
      <rPr>
        <sz val="11"/>
        <color theme="1"/>
        <rFont val="宋体"/>
        <family val="2"/>
        <charset val="134"/>
      </rPr>
      <t>社会科学版</t>
    </r>
    <r>
      <rPr>
        <sz val="11"/>
        <color theme="1"/>
        <rFont val="Times New Roman"/>
        <family val="1"/>
      </rPr>
      <t>)</t>
    </r>
    <r>
      <rPr>
        <sz val="11"/>
        <color theme="1"/>
        <rFont val="宋体"/>
        <family val="2"/>
        <charset val="134"/>
      </rPr>
      <t>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</si>
  <si>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经济问题探索，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</si>
  <si>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外国经济与管理，</t>
    </r>
    <r>
      <rPr>
        <sz val="11"/>
        <color theme="1"/>
        <rFont val="Times New Roman"/>
        <family val="1"/>
      </rPr>
      <t>201604</t>
    </r>
    <phoneticPr fontId="1" type="noConversion"/>
  </si>
  <si>
    <r>
      <rPr>
        <sz val="11"/>
        <color theme="1"/>
        <rFont val="宋体"/>
        <family val="2"/>
        <charset val="134"/>
      </rPr>
      <t>社会科学战线，</t>
    </r>
    <r>
      <rPr>
        <sz val="11"/>
        <color theme="1"/>
        <rFont val="Times New Roman"/>
        <family val="1"/>
      </rPr>
      <t>201512</t>
    </r>
    <phoneticPr fontId="1" type="noConversion"/>
  </si>
  <si>
    <r>
      <rPr>
        <sz val="11"/>
        <color theme="1"/>
        <rFont val="宋体"/>
        <family val="2"/>
        <charset val="134"/>
      </rPr>
      <t>求是学刊，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</si>
  <si>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南京社会科学，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</si>
  <si>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管理科学，</t>
    </r>
    <r>
      <rPr>
        <sz val="11"/>
        <color theme="1"/>
        <rFont val="Times New Roman"/>
        <family val="1"/>
      </rPr>
      <t>201605</t>
    </r>
    <phoneticPr fontId="1" type="noConversion"/>
  </si>
  <si>
    <r>
      <rPr>
        <sz val="11"/>
        <color theme="1"/>
        <rFont val="宋体"/>
        <family val="2"/>
        <charset val="134"/>
      </rPr>
      <t>上海财经大学学报，</t>
    </r>
    <r>
      <rPr>
        <sz val="11"/>
        <color theme="1"/>
        <rFont val="Times New Roman"/>
        <family val="1"/>
      </rPr>
      <t>201604</t>
    </r>
    <phoneticPr fontId="1" type="noConversion"/>
  </si>
  <si>
    <r>
      <rPr>
        <sz val="11"/>
        <color theme="1"/>
        <rFont val="宋体"/>
        <family val="2"/>
        <charset val="134"/>
      </rPr>
      <t>财经论丛，</t>
    </r>
    <r>
      <rPr>
        <sz val="11"/>
        <color theme="1"/>
        <rFont val="Times New Roman"/>
        <family val="1"/>
      </rPr>
      <t>201607</t>
    </r>
    <phoneticPr fontId="1" type="noConversion"/>
  </si>
  <si>
    <r>
      <rPr>
        <sz val="11"/>
        <color theme="1"/>
        <rFont val="宋体"/>
        <family val="2"/>
        <charset val="134"/>
      </rPr>
      <t>经济评论，</t>
    </r>
    <r>
      <rPr>
        <sz val="11"/>
        <color theme="1"/>
        <rFont val="Times New Roman"/>
        <family val="1"/>
      </rPr>
      <t>201605</t>
    </r>
    <phoneticPr fontId="1" type="noConversion"/>
  </si>
  <si>
    <r>
      <rPr>
        <sz val="11"/>
        <color theme="1"/>
        <rFont val="宋体"/>
        <family val="2"/>
        <charset val="134"/>
      </rPr>
      <t>经济研究，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</si>
  <si>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中国社会科学文摘，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</si>
  <si>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中国农村经济，</t>
    </r>
    <r>
      <rPr>
        <sz val="11"/>
        <color theme="1"/>
        <rFont val="Times New Roman"/>
        <family val="1"/>
      </rPr>
      <t>201602</t>
    </r>
    <phoneticPr fontId="1" type="noConversion"/>
  </si>
  <si>
    <r>
      <rPr>
        <sz val="11"/>
        <color theme="1"/>
        <rFont val="宋体"/>
        <family val="2"/>
        <charset val="134"/>
      </rPr>
      <t>农业技术经济，</t>
    </r>
    <r>
      <rPr>
        <sz val="11"/>
        <color theme="1"/>
        <rFont val="Times New Roman"/>
        <family val="1"/>
      </rPr>
      <t>201605</t>
    </r>
    <phoneticPr fontId="1" type="noConversion"/>
  </si>
  <si>
    <r>
      <rPr>
        <sz val="11"/>
        <color theme="1"/>
        <rFont val="宋体"/>
        <family val="2"/>
        <charset val="134"/>
      </rPr>
      <t>管理学报，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</si>
  <si>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财经科学，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</si>
  <si>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南方经济，</t>
    </r>
    <r>
      <rPr>
        <sz val="11"/>
        <color theme="1"/>
        <rFont val="Times New Roman"/>
        <family val="1"/>
      </rPr>
      <t>201510</t>
    </r>
    <phoneticPr fontId="1" type="noConversion"/>
  </si>
  <si>
    <r>
      <rPr>
        <sz val="11"/>
        <color theme="1"/>
        <rFont val="宋体"/>
        <family val="2"/>
        <charset val="134"/>
      </rPr>
      <t>经济学家，</t>
    </r>
    <r>
      <rPr>
        <sz val="11"/>
        <color theme="1"/>
        <rFont val="Times New Roman"/>
        <family val="1"/>
      </rPr>
      <t>201511</t>
    </r>
    <phoneticPr fontId="1" type="noConversion"/>
  </si>
  <si>
    <r>
      <rPr>
        <sz val="11"/>
        <color theme="1"/>
        <rFont val="宋体"/>
        <family val="2"/>
        <charset val="134"/>
      </rPr>
      <t>经济学家，</t>
    </r>
    <r>
      <rPr>
        <sz val="11"/>
        <color theme="1"/>
        <rFont val="Times New Roman"/>
        <family val="1"/>
      </rPr>
      <t>201606</t>
    </r>
    <phoneticPr fontId="1" type="noConversion"/>
  </si>
  <si>
    <t>记分</t>
    <phoneticPr fontId="1" type="noConversion"/>
  </si>
  <si>
    <t>C</t>
    <phoneticPr fontId="1" type="noConversion"/>
  </si>
  <si>
    <t>D</t>
    <phoneticPr fontId="1" type="noConversion"/>
  </si>
  <si>
    <r>
      <rPr>
        <sz val="11"/>
        <color theme="1"/>
        <rFont val="宋体"/>
        <family val="2"/>
        <charset val="134"/>
      </rPr>
      <t>蔡琪瑶</t>
    </r>
    <phoneticPr fontId="1" type="noConversion"/>
  </si>
  <si>
    <r>
      <rPr>
        <sz val="11"/>
        <color theme="1"/>
        <rFont val="宋体"/>
        <family val="2"/>
        <charset val="134"/>
      </rPr>
      <t>中国农业经济周期的路径演化识别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改革开放以来的实践与经验</t>
    </r>
    <phoneticPr fontId="1" type="noConversion"/>
  </si>
  <si>
    <r>
      <rPr>
        <sz val="11"/>
        <color theme="1"/>
        <rFont val="宋体"/>
        <family val="2"/>
        <charset val="134"/>
      </rPr>
      <t>中国农村经济，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</si>
  <si>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杨春辉</t>
    </r>
    <phoneticPr fontId="1" type="noConversion"/>
  </si>
  <si>
    <r>
      <rPr>
        <sz val="11"/>
        <color theme="1"/>
        <rFont val="宋体"/>
        <family val="2"/>
        <charset val="134"/>
      </rPr>
      <t>平台网络管理的</t>
    </r>
    <r>
      <rPr>
        <sz val="11"/>
        <color theme="1"/>
        <rFont val="Times New Roman"/>
        <family val="1"/>
      </rPr>
      <t>“</t>
    </r>
    <r>
      <rPr>
        <sz val="11"/>
        <color theme="1"/>
        <rFont val="宋体"/>
        <family val="2"/>
        <charset val="134"/>
      </rPr>
      <t>情境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范式</t>
    </r>
    <r>
      <rPr>
        <sz val="11"/>
        <color theme="1"/>
        <rFont val="Times New Roman"/>
        <family val="1"/>
      </rPr>
      <t>”</t>
    </r>
    <r>
      <rPr>
        <sz val="11"/>
        <color theme="1"/>
        <rFont val="宋体"/>
        <family val="2"/>
        <charset val="134"/>
      </rPr>
      <t>匹配模型</t>
    </r>
    <phoneticPr fontId="1" type="noConversion"/>
  </si>
  <si>
    <r>
      <rPr>
        <sz val="11"/>
        <color theme="1"/>
        <rFont val="宋体"/>
        <family val="2"/>
        <charset val="134"/>
      </rPr>
      <t>外国经济与管理，</t>
    </r>
    <r>
      <rPr>
        <sz val="11"/>
        <color theme="1"/>
        <rFont val="Times New Roman"/>
        <family val="1"/>
      </rPr>
      <t>201608</t>
    </r>
    <phoneticPr fontId="1" type="noConversion"/>
  </si>
  <si>
    <r>
      <rPr>
        <sz val="11"/>
        <color theme="1"/>
        <rFont val="宋体"/>
        <family val="2"/>
        <charset val="134"/>
      </rPr>
      <t>发达国家保障性住房的做法及启示</t>
    </r>
    <phoneticPr fontId="1" type="noConversion"/>
  </si>
  <si>
    <r>
      <rPr>
        <sz val="11"/>
        <color theme="1"/>
        <rFont val="宋体"/>
        <family val="2"/>
        <charset val="134"/>
      </rPr>
      <t>中美金融周期的协动性及其传导途径分析</t>
    </r>
    <phoneticPr fontId="1" type="noConversion"/>
  </si>
  <si>
    <r>
      <rPr>
        <sz val="11"/>
        <color theme="1"/>
        <rFont val="宋体"/>
        <family val="2"/>
        <charset val="134"/>
      </rPr>
      <t>中国潜在产出与产出缺口的分解及其应用</t>
    </r>
    <r>
      <rPr>
        <sz val="11"/>
        <color theme="1"/>
        <rFont val="Times New Roman"/>
        <family val="1"/>
      </rPr>
      <t>——</t>
    </r>
    <r>
      <rPr>
        <sz val="11"/>
        <color theme="1"/>
        <rFont val="宋体"/>
        <family val="2"/>
        <charset val="134"/>
      </rPr>
      <t>基于反冲模型的研究</t>
    </r>
    <phoneticPr fontId="1" type="noConversion"/>
  </si>
  <si>
    <r>
      <rPr>
        <sz val="11"/>
        <color theme="1"/>
        <rFont val="宋体"/>
        <family val="2"/>
        <charset val="134"/>
      </rPr>
      <t>吉林大学社会科学学报，</t>
    </r>
    <r>
      <rPr>
        <sz val="11"/>
        <color theme="1"/>
        <rFont val="Times New Roman"/>
        <family val="1"/>
      </rPr>
      <t>201601</t>
    </r>
    <phoneticPr fontId="1" type="noConversion"/>
  </si>
  <si>
    <r>
      <rPr>
        <sz val="11"/>
        <color theme="1"/>
        <rFont val="宋体"/>
        <family val="2"/>
        <charset val="134"/>
      </rPr>
      <t>中国金融状况的波动特征及其宏观经济效应分析</t>
    </r>
    <phoneticPr fontId="1" type="noConversion"/>
  </si>
  <si>
    <r>
      <rPr>
        <sz val="11"/>
        <color theme="1"/>
        <rFont val="宋体"/>
        <family val="2"/>
        <charset val="134"/>
      </rPr>
      <t>国际金融研究，</t>
    </r>
    <r>
      <rPr>
        <sz val="11"/>
        <color theme="1"/>
        <rFont val="Times New Roman"/>
        <family val="1"/>
      </rPr>
      <t>201603</t>
    </r>
    <phoneticPr fontId="1" type="noConversion"/>
  </si>
  <si>
    <r>
      <rPr>
        <sz val="11"/>
        <color theme="1"/>
        <rFont val="宋体"/>
        <family val="2"/>
        <charset val="134"/>
      </rPr>
      <t>货币政策房价调控效应的非对称性与区域差异分析</t>
    </r>
    <phoneticPr fontId="1" type="noConversion"/>
  </si>
  <si>
    <r>
      <rPr>
        <sz val="11"/>
        <color theme="1"/>
        <rFont val="宋体"/>
        <family val="2"/>
        <charset val="134"/>
      </rPr>
      <t>统计与决策，</t>
    </r>
    <r>
      <rPr>
        <sz val="11"/>
        <color theme="1"/>
        <rFont val="Times New Roman"/>
        <family val="1"/>
      </rPr>
      <t>201609</t>
    </r>
    <phoneticPr fontId="1" type="noConversion"/>
  </si>
  <si>
    <r>
      <rPr>
        <sz val="11"/>
        <color theme="1"/>
        <rFont val="宋体"/>
        <family val="2"/>
        <charset val="134"/>
      </rPr>
      <t>中国货币政策波动性的评估及其宏观经济效应分析</t>
    </r>
    <phoneticPr fontId="1" type="noConversion"/>
  </si>
  <si>
    <r>
      <rPr>
        <sz val="11"/>
        <color theme="1"/>
        <rFont val="宋体"/>
        <family val="2"/>
        <charset val="134"/>
      </rPr>
      <t>商业研究，</t>
    </r>
    <r>
      <rPr>
        <sz val="11"/>
        <color theme="1"/>
        <rFont val="Times New Roman"/>
        <family val="1"/>
      </rPr>
      <t>201511</t>
    </r>
    <phoneticPr fontId="1" type="noConversion"/>
  </si>
  <si>
    <r>
      <rPr>
        <sz val="11"/>
        <color theme="1"/>
        <rFont val="宋体"/>
        <family val="2"/>
        <charset val="134"/>
      </rPr>
      <t>汤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2"/>
        <charset val="134"/>
      </rPr>
      <t>立</t>
    </r>
    <phoneticPr fontId="1" type="noConversion"/>
  </si>
  <si>
    <r>
      <rPr>
        <sz val="11"/>
        <color theme="1"/>
        <rFont val="宋体"/>
        <family val="2"/>
        <charset val="134"/>
      </rPr>
      <t>徐</t>
    </r>
    <r>
      <rPr>
        <sz val="11"/>
        <color theme="1"/>
        <rFont val="Times New Roman"/>
        <family val="1"/>
      </rPr>
      <t xml:space="preserve">   </t>
    </r>
    <r>
      <rPr>
        <sz val="11"/>
        <color theme="1"/>
        <rFont val="宋体"/>
        <family val="2"/>
        <charset val="134"/>
      </rPr>
      <t>曼</t>
    </r>
    <phoneticPr fontId="1" type="noConversion"/>
  </si>
  <si>
    <r>
      <rPr>
        <sz val="11"/>
        <color theme="1"/>
        <rFont val="宋体"/>
        <family val="2"/>
        <charset val="134"/>
      </rPr>
      <t>经济纵横，</t>
    </r>
    <r>
      <rPr>
        <sz val="11"/>
        <color theme="1"/>
        <rFont val="Times New Roman"/>
        <family val="1"/>
      </rPr>
      <t>201512</t>
    </r>
    <phoneticPr fontId="1" type="noConversion"/>
  </si>
  <si>
    <r>
      <rPr>
        <sz val="11"/>
        <color theme="1"/>
        <rFont val="宋体"/>
        <family val="2"/>
        <charset val="134"/>
      </rPr>
      <t>世界经济研究，</t>
    </r>
    <r>
      <rPr>
        <sz val="11"/>
        <color theme="1"/>
        <rFont val="Times New Roman"/>
        <family val="1"/>
      </rPr>
      <t>201511</t>
    </r>
    <phoneticPr fontId="1" type="noConversion"/>
  </si>
  <si>
    <r>
      <rPr>
        <sz val="11"/>
        <color theme="1"/>
        <rFont val="宋体"/>
        <family val="2"/>
        <charset val="134"/>
      </rPr>
      <t>山东大学学报（哲学社会科学版）,</t>
    </r>
    <r>
      <rPr>
        <sz val="11"/>
        <color theme="1"/>
        <rFont val="Times New Roman"/>
        <family val="1"/>
      </rPr>
      <t>201511</t>
    </r>
    <phoneticPr fontId="1" type="noConversion"/>
  </si>
  <si>
    <t>商学院2016年硕士研究生国家奖学金评奖成果统计</t>
    <phoneticPr fontId="1" type="noConversion"/>
  </si>
  <si>
    <t>商学院2016年博士研究生国家奖学金评奖成果统计</t>
    <phoneticPr fontId="1" type="noConversion"/>
  </si>
  <si>
    <t>德育分</t>
    <phoneticPr fontId="1" type="noConversion"/>
  </si>
  <si>
    <t>排名</t>
    <phoneticPr fontId="1" type="noConversion"/>
  </si>
  <si>
    <t>成果分</t>
    <phoneticPr fontId="1" type="noConversion"/>
  </si>
  <si>
    <t>总分</t>
    <phoneticPr fontId="1" type="noConversion"/>
  </si>
  <si>
    <t>德育标准分</t>
    <phoneticPr fontId="1" type="noConversion"/>
  </si>
  <si>
    <t>课程成绩</t>
    <phoneticPr fontId="1" type="noConversion"/>
  </si>
  <si>
    <t>标准分</t>
    <phoneticPr fontId="1" type="noConversion"/>
  </si>
  <si>
    <t>注：成果统计时间：2015年10月1日—2016年9月30日</t>
    <phoneticPr fontId="1" type="noConversion"/>
  </si>
  <si>
    <t>成果标准分</t>
    <phoneticPr fontId="1" type="noConversion"/>
  </si>
  <si>
    <t>德育标准分</t>
    <phoneticPr fontId="1" type="noConversion"/>
  </si>
  <si>
    <t>研究生专业</t>
    <phoneticPr fontId="1" type="noConversion"/>
  </si>
  <si>
    <t>本科专业</t>
    <phoneticPr fontId="1" type="noConversion"/>
  </si>
  <si>
    <t>付  蓉</t>
    <phoneticPr fontId="1" type="noConversion"/>
  </si>
  <si>
    <t>吴  萍</t>
    <phoneticPr fontId="1" type="noConversion"/>
  </si>
  <si>
    <t>数量经济学</t>
    <phoneticPr fontId="1" type="noConversion"/>
  </si>
  <si>
    <t>信息管理与信息系统</t>
    <phoneticPr fontId="1" type="noConversion"/>
  </si>
  <si>
    <t>财务管理</t>
    <phoneticPr fontId="1" type="noConversion"/>
  </si>
  <si>
    <t>工商管理</t>
    <phoneticPr fontId="1" type="noConversion"/>
  </si>
  <si>
    <t>1/36</t>
    <phoneticPr fontId="1" type="noConversion"/>
  </si>
  <si>
    <t>1/59</t>
    <phoneticPr fontId="1" type="noConversion"/>
  </si>
  <si>
    <t>1/39</t>
    <phoneticPr fontId="1" type="noConversion"/>
  </si>
  <si>
    <t>本科专业排名</t>
    <phoneticPr fontId="1" type="noConversion"/>
  </si>
  <si>
    <t>张菀庭</t>
    <phoneticPr fontId="1" type="noConversion"/>
  </si>
  <si>
    <t>商学院2016年硕士研究生国家奖学金获奖名单（2016级硕士研究生）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</si>
</sst>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1"/>
      <color theme="1"/>
      <name val="Times New Roman"/>
      <family val="1"/>
    </font>
    <font>
      <sz val="11"/>
      <color theme="1"/>
      <name val="宋体"/>
      <family val="2"/>
      <charset val="134"/>
    </font>
    <font>
      <sz val="16"/>
      <color theme="1"/>
      <name val="黑体"/>
      <family val="3"/>
      <charset val="134"/>
    </font>
    <font>
      <b/>
      <sz val="11"/>
      <color theme="1"/>
      <name val="Times New Roman"/>
      <family val="1"/>
    </font>
    <font>
      <b/>
      <sz val="11"/>
      <color rgb="FFFF0000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7" fillId="0" borderId="0" xfId="0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vertical="center"/>
    </xf>
    <xf numFmtId="177" fontId="5" fillId="0" borderId="1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0" fillId="0" borderId="5" xfId="0" applyBorder="1" applyAlignment="1">
      <alignment vertical="center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77" fontId="5" fillId="0" borderId="1" xfId="0" applyNumberFormat="1" applyFont="1" applyBorder="1" applyAlignment="1">
      <alignment horizontal="center" vertical="center" wrapText="1"/>
    </xf>
    <xf numFmtId="177" fontId="5" fillId="0" borderId="2" xfId="0" applyNumberFormat="1" applyFont="1" applyBorder="1" applyAlignment="1">
      <alignment horizontal="center" vertical="center" wrapText="1"/>
    </xf>
    <xf numFmtId="177" fontId="5" fillId="0" borderId="3" xfId="0" applyNumberFormat="1" applyFont="1" applyBorder="1" applyAlignment="1">
      <alignment horizontal="center" vertical="center" wrapText="1"/>
    </xf>
    <xf numFmtId="177" fontId="5" fillId="0" borderId="4" xfId="0" applyNumberFormat="1" applyFont="1" applyBorder="1" applyAlignment="1">
      <alignment horizontal="center" vertical="center" wrapText="1"/>
    </xf>
    <xf numFmtId="177" fontId="0" fillId="0" borderId="3" xfId="0" applyNumberFormat="1" applyBorder="1" applyAlignment="1">
      <alignment horizontal="center" vertical="center" wrapText="1"/>
    </xf>
    <xf numFmtId="177" fontId="0" fillId="0" borderId="4" xfId="0" applyNumberForma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hyperlink" Target="http://epub.cnki.net/kns/detail/detail.aspx?QueryID=15&amp;CurRec=5&amp;recid=&amp;FileName=JJWS201607002&amp;DbName=CJFDLAST2016&amp;DbCode=CJFQ&amp;pr=" TargetMode="External"/><Relationship Id="rId7" Type="http://schemas.openxmlformats.org/officeDocument/2006/relationships/printerSettings" Target="../printerSettings/printerSettings3.bin"/><Relationship Id="rId2" Type="http://schemas.openxmlformats.org/officeDocument/2006/relationships/hyperlink" Target="http://epub.cnki.net/kns/detail/detail.aspx?QueryID=15&amp;CurRec=10&amp;recid=&amp;FileName=NJNS201602015&amp;DbName=CJFDLAST2016&amp;DbCode=CJFQ&amp;pr=" TargetMode="External"/><Relationship Id="rId1" Type="http://schemas.openxmlformats.org/officeDocument/2006/relationships/hyperlink" Target="http://epub.cnki.net/kns/detail/detail.aspx?QueryID=15&amp;CurRec=3&amp;recid=&amp;FileName=XAJD201604004&amp;DbName=CJFDLAST2016&amp;DbCode=CJFQ&amp;pr=" TargetMode="External"/><Relationship Id="rId6" Type="http://schemas.openxmlformats.org/officeDocument/2006/relationships/hyperlink" Target="http://epub.cnki.net/kns/Navi/ScdbBridge.aspx?DBCode=CJFD&amp;BaseID=JJWS&amp;UnitCode=&amp;NaviLink=%e7%bb%8f%e6%b5%8e%e9%97%ae%e9%a2%98%e6%8e%a2%e7%b4%a2" TargetMode="External"/><Relationship Id="rId5" Type="http://schemas.openxmlformats.org/officeDocument/2006/relationships/hyperlink" Target="http://epub.cnki.net/kns/Navi/ScdbBridge.aspx?DBCode=CJFD&amp;BaseID=NJNS&amp;UnitCode=&amp;NaviLink=%e5%8d%97%e4%ba%ac%e5%86%9c%e4%b8%9a%e5%a4%a7%e5%ad%a6%e5%ad%a6%e6%8a%a5(%e7%a4%be%e4%bc%9a%e7%a7%91%e5%ad%a6%e7%89%88)" TargetMode="External"/><Relationship Id="rId4" Type="http://schemas.openxmlformats.org/officeDocument/2006/relationships/hyperlink" Target="http://epub.cnki.net/kns/Navi/ScdbBridge.aspx?DBCode=CJFD&amp;BaseID=XAJD&amp;UnitCode=&amp;NaviLink=%e8%a5%bf%e5%ae%89%e4%ba%a4%e9%80%9a%e5%a4%a7%e5%ad%a6%e5%ad%a6%e6%8a%a5(%e7%a4%be%e4%bc%9a%e7%a7%91%e5%ad%a6%e7%89%88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5"/>
  <sheetViews>
    <sheetView workbookViewId="0">
      <selection sqref="A1:E1"/>
    </sheetView>
  </sheetViews>
  <sheetFormatPr defaultRowHeight="14.4"/>
  <cols>
    <col min="2" max="2" width="10.5546875" customWidth="1"/>
    <col min="3" max="3" width="14.21875" customWidth="1"/>
    <col min="4" max="4" width="21.33203125" customWidth="1"/>
    <col min="5" max="5" width="14.109375" customWidth="1"/>
  </cols>
  <sheetData>
    <row r="1" spans="1:10" ht="49.2" customHeight="1">
      <c r="A1" s="52" t="s">
        <v>165</v>
      </c>
      <c r="B1" s="52"/>
      <c r="C1" s="52"/>
      <c r="D1" s="52"/>
      <c r="E1" s="52"/>
      <c r="F1" s="22"/>
      <c r="G1" s="22"/>
      <c r="H1" s="26"/>
      <c r="I1" s="26"/>
      <c r="J1" s="26"/>
    </row>
    <row r="2" spans="1:10" ht="18" customHeight="1">
      <c r="A2" s="3" t="s">
        <v>2</v>
      </c>
      <c r="B2" s="3" t="s">
        <v>3</v>
      </c>
      <c r="C2" s="3" t="s">
        <v>152</v>
      </c>
      <c r="D2" s="3" t="s">
        <v>153</v>
      </c>
      <c r="E2" s="3" t="s">
        <v>163</v>
      </c>
      <c r="F2" s="24"/>
    </row>
    <row r="3" spans="1:10" ht="18" customHeight="1">
      <c r="A3" s="17">
        <v>1</v>
      </c>
      <c r="B3" s="25" t="s">
        <v>154</v>
      </c>
      <c r="C3" s="25" t="s">
        <v>156</v>
      </c>
      <c r="D3" s="25" t="s">
        <v>157</v>
      </c>
      <c r="E3" s="25" t="s">
        <v>160</v>
      </c>
    </row>
    <row r="4" spans="1:10" ht="18" customHeight="1">
      <c r="A4" s="17">
        <v>2</v>
      </c>
      <c r="B4" s="25" t="s">
        <v>155</v>
      </c>
      <c r="C4" s="25" t="s">
        <v>156</v>
      </c>
      <c r="D4" s="25" t="s">
        <v>158</v>
      </c>
      <c r="E4" s="25" t="s">
        <v>161</v>
      </c>
    </row>
    <row r="5" spans="1:10" ht="18" customHeight="1">
      <c r="A5" s="17">
        <v>3</v>
      </c>
      <c r="B5" s="25" t="s">
        <v>164</v>
      </c>
      <c r="C5" s="25" t="s">
        <v>156</v>
      </c>
      <c r="D5" s="25" t="s">
        <v>159</v>
      </c>
      <c r="E5" s="25" t="s">
        <v>162</v>
      </c>
    </row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M12"/>
  <sheetViews>
    <sheetView workbookViewId="0">
      <selection activeCell="C17" sqref="C17"/>
    </sheetView>
  </sheetViews>
  <sheetFormatPr defaultRowHeight="14.4"/>
  <cols>
    <col min="1" max="1" width="4.77734375" customWidth="1"/>
    <col min="2" max="2" width="8" customWidth="1"/>
    <col min="3" max="3" width="41.77734375" customWidth="1"/>
    <col min="4" max="4" width="23.77734375" customWidth="1"/>
    <col min="5" max="5" width="8.88671875" customWidth="1"/>
    <col min="6" max="6" width="8.88671875" style="1"/>
    <col min="7" max="7" width="7.109375" style="1" customWidth="1"/>
    <col min="8" max="8" width="9.77734375" style="1" customWidth="1"/>
    <col min="9" max="9" width="7.109375" style="1" customWidth="1"/>
    <col min="10" max="10" width="6.77734375" customWidth="1"/>
    <col min="11" max="11" width="11" customWidth="1"/>
    <col min="12" max="12" width="6.33203125" customWidth="1"/>
    <col min="13" max="13" width="6.109375" customWidth="1"/>
  </cols>
  <sheetData>
    <row r="1" spans="1:13" ht="36" customHeight="1">
      <c r="A1" s="28" t="s">
        <v>140</v>
      </c>
      <c r="B1" s="28"/>
      <c r="C1" s="28"/>
      <c r="D1" s="28"/>
      <c r="E1" s="28"/>
      <c r="F1" s="28"/>
      <c r="G1" s="28"/>
      <c r="H1" s="38"/>
      <c r="I1" s="38"/>
      <c r="J1" s="38"/>
    </row>
    <row r="2" spans="1:13" ht="19.8" customHeight="1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3" t="s">
        <v>116</v>
      </c>
      <c r="G2" s="3" t="s">
        <v>144</v>
      </c>
      <c r="H2" s="3" t="s">
        <v>147</v>
      </c>
      <c r="I2" s="3" t="s">
        <v>148</v>
      </c>
      <c r="J2" s="3" t="s">
        <v>142</v>
      </c>
      <c r="K2" s="3" t="s">
        <v>146</v>
      </c>
      <c r="L2" s="3" t="s">
        <v>145</v>
      </c>
      <c r="M2" s="3" t="s">
        <v>143</v>
      </c>
    </row>
    <row r="3" spans="1:13" s="14" customFormat="1" ht="19.8" customHeight="1">
      <c r="A3" s="36">
        <v>1</v>
      </c>
      <c r="B3" s="33" t="s">
        <v>136</v>
      </c>
      <c r="C3" s="6" t="s">
        <v>126</v>
      </c>
      <c r="D3" s="13" t="s">
        <v>138</v>
      </c>
      <c r="E3" s="13" t="s">
        <v>117</v>
      </c>
      <c r="F3" s="13">
        <v>10</v>
      </c>
      <c r="G3" s="32">
        <v>38</v>
      </c>
      <c r="H3" s="32">
        <v>79.33</v>
      </c>
      <c r="I3" s="29">
        <v>80</v>
      </c>
      <c r="J3" s="32">
        <v>3</v>
      </c>
      <c r="K3" s="29">
        <f>J3/4.5*20</f>
        <v>13.333333333333332</v>
      </c>
      <c r="L3" s="29">
        <f>I3+K3</f>
        <v>93.333333333333329</v>
      </c>
      <c r="M3" s="32">
        <v>1</v>
      </c>
    </row>
    <row r="4" spans="1:13" s="14" customFormat="1" ht="31.2" customHeight="1">
      <c r="A4" s="36"/>
      <c r="B4" s="33"/>
      <c r="C4" s="6" t="s">
        <v>127</v>
      </c>
      <c r="D4" s="16" t="s">
        <v>128</v>
      </c>
      <c r="E4" s="13" t="s">
        <v>117</v>
      </c>
      <c r="F4" s="13">
        <v>10</v>
      </c>
      <c r="G4" s="30"/>
      <c r="H4" s="30"/>
      <c r="I4" s="34"/>
      <c r="J4" s="30"/>
      <c r="K4" s="34"/>
      <c r="L4" s="30"/>
      <c r="M4" s="30"/>
    </row>
    <row r="5" spans="1:13" s="14" customFormat="1" ht="30.6" customHeight="1">
      <c r="A5" s="36"/>
      <c r="B5" s="33"/>
      <c r="C5" s="6" t="s">
        <v>129</v>
      </c>
      <c r="D5" s="13" t="s">
        <v>130</v>
      </c>
      <c r="E5" s="13" t="s">
        <v>117</v>
      </c>
      <c r="F5" s="13">
        <v>10</v>
      </c>
      <c r="G5" s="30"/>
      <c r="H5" s="30"/>
      <c r="I5" s="34"/>
      <c r="J5" s="30"/>
      <c r="K5" s="34"/>
      <c r="L5" s="30"/>
      <c r="M5" s="30"/>
    </row>
    <row r="6" spans="1:13" s="14" customFormat="1" ht="30.6" customHeight="1">
      <c r="A6" s="36"/>
      <c r="B6" s="33"/>
      <c r="C6" s="6" t="s">
        <v>131</v>
      </c>
      <c r="D6" s="13" t="s">
        <v>132</v>
      </c>
      <c r="E6" s="13" t="s">
        <v>118</v>
      </c>
      <c r="F6" s="13">
        <v>4</v>
      </c>
      <c r="G6" s="30"/>
      <c r="H6" s="30"/>
      <c r="I6" s="34"/>
      <c r="J6" s="30"/>
      <c r="K6" s="34"/>
      <c r="L6" s="30"/>
      <c r="M6" s="30"/>
    </row>
    <row r="7" spans="1:13" s="14" customFormat="1" ht="34.200000000000003" customHeight="1">
      <c r="A7" s="36"/>
      <c r="B7" s="33"/>
      <c r="C7" s="6" t="s">
        <v>133</v>
      </c>
      <c r="D7" s="13" t="s">
        <v>134</v>
      </c>
      <c r="E7" s="13" t="s">
        <v>118</v>
      </c>
      <c r="F7" s="13">
        <v>4</v>
      </c>
      <c r="G7" s="31"/>
      <c r="H7" s="31"/>
      <c r="I7" s="35"/>
      <c r="J7" s="31"/>
      <c r="K7" s="35"/>
      <c r="L7" s="31"/>
      <c r="M7" s="31"/>
    </row>
    <row r="8" spans="1:13" s="14" customFormat="1" ht="32.4" customHeight="1">
      <c r="A8" s="12">
        <v>2</v>
      </c>
      <c r="B8" s="13" t="s">
        <v>119</v>
      </c>
      <c r="C8" s="6" t="s">
        <v>120</v>
      </c>
      <c r="D8" s="13" t="s">
        <v>121</v>
      </c>
      <c r="E8" s="13" t="s">
        <v>117</v>
      </c>
      <c r="F8" s="13">
        <v>10</v>
      </c>
      <c r="G8" s="13">
        <v>10</v>
      </c>
      <c r="H8" s="17">
        <v>79.75</v>
      </c>
      <c r="I8" s="23">
        <f>(H8+G8)/117.33*80</f>
        <v>61.194920310236085</v>
      </c>
      <c r="J8" s="15">
        <v>4.5</v>
      </c>
      <c r="K8" s="23">
        <v>20</v>
      </c>
      <c r="L8" s="23">
        <f>I8+K8</f>
        <v>81.194920310236085</v>
      </c>
      <c r="M8" s="15">
        <v>2</v>
      </c>
    </row>
    <row r="9" spans="1:13" s="14" customFormat="1" ht="19.8" customHeight="1">
      <c r="A9" s="12">
        <v>3</v>
      </c>
      <c r="B9" s="13" t="s">
        <v>122</v>
      </c>
      <c r="C9" s="6" t="s">
        <v>123</v>
      </c>
      <c r="D9" s="13" t="s">
        <v>124</v>
      </c>
      <c r="E9" s="13" t="s">
        <v>117</v>
      </c>
      <c r="F9" s="13">
        <v>10</v>
      </c>
      <c r="G9" s="13">
        <v>10</v>
      </c>
      <c r="H9" s="17">
        <v>84.25</v>
      </c>
      <c r="I9" s="23">
        <f>(G9+H9)/117.33*80</f>
        <v>64.263189295150426</v>
      </c>
      <c r="J9" s="15">
        <v>2</v>
      </c>
      <c r="K9" s="23">
        <f>J9/4.5*20</f>
        <v>8.8888888888888893</v>
      </c>
      <c r="L9" s="23">
        <f>I9+K9</f>
        <v>73.152078184039311</v>
      </c>
      <c r="M9" s="15">
        <v>2</v>
      </c>
    </row>
    <row r="10" spans="1:13" s="14" customFormat="1" ht="19.8" customHeight="1">
      <c r="A10" s="12">
        <v>4</v>
      </c>
      <c r="B10" s="13" t="s">
        <v>135</v>
      </c>
      <c r="C10" s="6" t="s">
        <v>125</v>
      </c>
      <c r="D10" s="13" t="s">
        <v>137</v>
      </c>
      <c r="E10" s="13" t="s">
        <v>118</v>
      </c>
      <c r="F10" s="13">
        <v>4</v>
      </c>
      <c r="G10" s="13">
        <v>4</v>
      </c>
      <c r="H10" s="17">
        <v>81.25</v>
      </c>
      <c r="I10" s="23">
        <f>(G10+H10)/117.33*80</f>
        <v>58.126651325321745</v>
      </c>
      <c r="J10" s="15">
        <v>2.5</v>
      </c>
      <c r="K10" s="23">
        <f>J10/4.5*20</f>
        <v>11.111111111111111</v>
      </c>
      <c r="L10" s="23">
        <f>I10+K10</f>
        <v>69.23776243643286</v>
      </c>
      <c r="M10" s="15">
        <v>4</v>
      </c>
    </row>
    <row r="11" spans="1:13">
      <c r="E11" s="1"/>
    </row>
    <row r="12" spans="1:13">
      <c r="B12" s="37" t="s">
        <v>149</v>
      </c>
      <c r="C12" s="37"/>
      <c r="D12" s="37"/>
      <c r="E12" s="37"/>
      <c r="F12" s="37"/>
      <c r="G12" s="37"/>
      <c r="H12" s="18"/>
      <c r="I12" s="18"/>
    </row>
  </sheetData>
  <mergeCells count="11">
    <mergeCell ref="A3:A7"/>
    <mergeCell ref="G3:G7"/>
    <mergeCell ref="B12:G12"/>
    <mergeCell ref="H3:H7"/>
    <mergeCell ref="A1:J1"/>
    <mergeCell ref="J3:J7"/>
    <mergeCell ref="L3:L7"/>
    <mergeCell ref="M3:M7"/>
    <mergeCell ref="B3:B7"/>
    <mergeCell ref="I3:I7"/>
    <mergeCell ref="K3:K7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48"/>
  <sheetViews>
    <sheetView tabSelected="1" workbookViewId="0">
      <selection activeCell="P12" sqref="P12"/>
    </sheetView>
  </sheetViews>
  <sheetFormatPr defaultRowHeight="14.4"/>
  <cols>
    <col min="1" max="1" width="4.88671875" customWidth="1"/>
    <col min="2" max="2" width="7.77734375" customWidth="1"/>
    <col min="3" max="3" width="40" customWidth="1"/>
    <col min="4" max="4" width="25.21875" customWidth="1"/>
    <col min="5" max="5" width="10.33203125" customWidth="1"/>
    <col min="6" max="6" width="8.88671875" style="1"/>
    <col min="7" max="7" width="7.109375" style="1" customWidth="1"/>
    <col min="8" max="8" width="10.21875" style="1" customWidth="1"/>
    <col min="9" max="9" width="7.88671875" customWidth="1"/>
    <col min="10" max="10" width="10.33203125" customWidth="1"/>
    <col min="11" max="11" width="7.77734375" customWidth="1"/>
    <col min="12" max="12" width="6.88671875" customWidth="1"/>
  </cols>
  <sheetData>
    <row r="1" spans="1:12" ht="32.4" customHeight="1">
      <c r="A1" s="28" t="s">
        <v>141</v>
      </c>
      <c r="B1" s="28"/>
      <c r="C1" s="28"/>
      <c r="D1" s="28"/>
      <c r="E1" s="28"/>
      <c r="F1" s="28"/>
      <c r="G1" s="28"/>
      <c r="H1" s="28"/>
      <c r="I1" s="38"/>
      <c r="J1" s="38"/>
      <c r="K1" s="38"/>
      <c r="L1" s="38"/>
    </row>
    <row r="2" spans="1:12" ht="18" customHeight="1">
      <c r="A2" s="3" t="s">
        <v>2</v>
      </c>
      <c r="B2" s="3" t="s">
        <v>3</v>
      </c>
      <c r="C2" s="3" t="s">
        <v>4</v>
      </c>
      <c r="D2" s="3" t="s">
        <v>5</v>
      </c>
      <c r="E2" s="3" t="s">
        <v>6</v>
      </c>
      <c r="F2" s="8" t="s">
        <v>7</v>
      </c>
      <c r="G2" s="8" t="s">
        <v>144</v>
      </c>
      <c r="H2" s="8" t="s">
        <v>150</v>
      </c>
      <c r="I2" s="8" t="s">
        <v>142</v>
      </c>
      <c r="J2" s="8" t="s">
        <v>151</v>
      </c>
      <c r="K2" s="8" t="s">
        <v>145</v>
      </c>
      <c r="L2" s="8" t="s">
        <v>143</v>
      </c>
    </row>
    <row r="3" spans="1:12" s="2" customFormat="1" ht="18" customHeight="1">
      <c r="A3" s="48">
        <v>1</v>
      </c>
      <c r="B3" s="51" t="s">
        <v>84</v>
      </c>
      <c r="C3" s="6" t="s">
        <v>55</v>
      </c>
      <c r="D3" s="5" t="s">
        <v>108</v>
      </c>
      <c r="E3" s="5" t="s">
        <v>8</v>
      </c>
      <c r="F3" s="5">
        <v>20</v>
      </c>
      <c r="G3" s="48">
        <v>40</v>
      </c>
      <c r="H3" s="48">
        <v>80</v>
      </c>
      <c r="I3" s="39">
        <v>2.5</v>
      </c>
      <c r="J3" s="47">
        <f>I3/5.5*20</f>
        <v>9.0909090909090899</v>
      </c>
      <c r="K3" s="42">
        <f>G3/40*100*0.8+I3/5.5*100*0.2</f>
        <v>89.090909090909093</v>
      </c>
      <c r="L3" s="39">
        <v>1</v>
      </c>
    </row>
    <row r="4" spans="1:12" s="2" customFormat="1" ht="31.8" customHeight="1">
      <c r="A4" s="50"/>
      <c r="B4" s="50"/>
      <c r="C4" s="6" t="s">
        <v>56</v>
      </c>
      <c r="D4" s="5" t="s">
        <v>109</v>
      </c>
      <c r="E4" s="5" t="s">
        <v>0</v>
      </c>
      <c r="F4" s="5">
        <v>10</v>
      </c>
      <c r="G4" s="50"/>
      <c r="H4" s="50"/>
      <c r="I4" s="39"/>
      <c r="J4" s="47"/>
      <c r="K4" s="43"/>
      <c r="L4" s="39"/>
    </row>
    <row r="5" spans="1:12" s="2" customFormat="1" ht="30" customHeight="1">
      <c r="A5" s="50"/>
      <c r="B5" s="50"/>
      <c r="C5" s="6" t="s">
        <v>57</v>
      </c>
      <c r="D5" s="5" t="s">
        <v>110</v>
      </c>
      <c r="E5" s="5" t="s">
        <v>0</v>
      </c>
      <c r="F5" s="5">
        <v>10</v>
      </c>
      <c r="G5" s="50"/>
      <c r="H5" s="50"/>
      <c r="I5" s="39"/>
      <c r="J5" s="47"/>
      <c r="K5" s="44"/>
      <c r="L5" s="39"/>
    </row>
    <row r="6" spans="1:12" s="2" customFormat="1" ht="29.4" customHeight="1">
      <c r="A6" s="39">
        <v>2</v>
      </c>
      <c r="B6" s="39" t="s">
        <v>66</v>
      </c>
      <c r="C6" s="6" t="s">
        <v>67</v>
      </c>
      <c r="D6" s="9" t="s">
        <v>68</v>
      </c>
      <c r="E6" s="9" t="s">
        <v>0</v>
      </c>
      <c r="F6" s="9">
        <v>10</v>
      </c>
      <c r="G6" s="39">
        <v>38</v>
      </c>
      <c r="H6" s="39">
        <f>G6/40*80</f>
        <v>76</v>
      </c>
      <c r="I6" s="39">
        <v>2.5</v>
      </c>
      <c r="J6" s="39">
        <v>9.09</v>
      </c>
      <c r="K6" s="42">
        <f>G6/40*100*0.8+I6/5.5*100*0.2</f>
        <v>85.090909090909093</v>
      </c>
      <c r="L6" s="39">
        <v>2</v>
      </c>
    </row>
    <row r="7" spans="1:12" s="2" customFormat="1" ht="18" customHeight="1">
      <c r="A7" s="39"/>
      <c r="B7" s="39"/>
      <c r="C7" s="6" t="s">
        <v>69</v>
      </c>
      <c r="D7" s="9" t="s">
        <v>70</v>
      </c>
      <c r="E7" s="9" t="s">
        <v>0</v>
      </c>
      <c r="F7" s="9">
        <v>10</v>
      </c>
      <c r="G7" s="39"/>
      <c r="H7" s="39"/>
      <c r="I7" s="39"/>
      <c r="J7" s="39"/>
      <c r="K7" s="43"/>
      <c r="L7" s="39"/>
    </row>
    <row r="8" spans="1:12" s="2" customFormat="1" ht="29.4" customHeight="1">
      <c r="A8" s="39"/>
      <c r="B8" s="39"/>
      <c r="C8" s="6" t="s">
        <v>71</v>
      </c>
      <c r="D8" s="9" t="s">
        <v>72</v>
      </c>
      <c r="E8" s="9" t="s">
        <v>0</v>
      </c>
      <c r="F8" s="9">
        <v>10</v>
      </c>
      <c r="G8" s="39"/>
      <c r="H8" s="39"/>
      <c r="I8" s="39"/>
      <c r="J8" s="39"/>
      <c r="K8" s="43"/>
      <c r="L8" s="39"/>
    </row>
    <row r="9" spans="1:12" s="2" customFormat="1" ht="31.2" customHeight="1">
      <c r="A9" s="39"/>
      <c r="B9" s="39"/>
      <c r="C9" s="6" t="s">
        <v>73</v>
      </c>
      <c r="D9" s="9" t="s">
        <v>74</v>
      </c>
      <c r="E9" s="9" t="s">
        <v>1</v>
      </c>
      <c r="F9" s="9">
        <v>4</v>
      </c>
      <c r="G9" s="39"/>
      <c r="H9" s="39"/>
      <c r="I9" s="39"/>
      <c r="J9" s="39"/>
      <c r="K9" s="45"/>
      <c r="L9" s="39"/>
    </row>
    <row r="10" spans="1:12" s="2" customFormat="1" ht="18" customHeight="1">
      <c r="A10" s="39"/>
      <c r="B10" s="39"/>
      <c r="C10" s="6" t="s">
        <v>75</v>
      </c>
      <c r="D10" s="9" t="s">
        <v>76</v>
      </c>
      <c r="E10" s="9" t="s">
        <v>1</v>
      </c>
      <c r="F10" s="9">
        <v>4</v>
      </c>
      <c r="G10" s="39"/>
      <c r="H10" s="39"/>
      <c r="I10" s="39"/>
      <c r="J10" s="39"/>
      <c r="K10" s="46"/>
      <c r="L10" s="39"/>
    </row>
    <row r="11" spans="1:12" s="2" customFormat="1" ht="45.6" customHeight="1">
      <c r="A11" s="48">
        <v>3</v>
      </c>
      <c r="B11" s="48" t="s">
        <v>47</v>
      </c>
      <c r="C11" s="6" t="s">
        <v>48</v>
      </c>
      <c r="D11" s="5" t="s">
        <v>102</v>
      </c>
      <c r="E11" s="5" t="s">
        <v>0</v>
      </c>
      <c r="F11" s="5">
        <v>10</v>
      </c>
      <c r="G11" s="48">
        <v>34</v>
      </c>
      <c r="H11" s="48">
        <f>G11/40*80</f>
        <v>68</v>
      </c>
      <c r="I11" s="39">
        <v>2.5</v>
      </c>
      <c r="J11" s="39">
        <v>9.09</v>
      </c>
      <c r="K11" s="41">
        <f>G11/40*100*0.8+I11/5.5*100*0.2</f>
        <v>77.090909090909093</v>
      </c>
      <c r="L11" s="39">
        <v>3</v>
      </c>
    </row>
    <row r="12" spans="1:12" s="2" customFormat="1" ht="31.2" customHeight="1">
      <c r="A12" s="50"/>
      <c r="B12" s="50"/>
      <c r="C12" s="6" t="s">
        <v>49</v>
      </c>
      <c r="D12" s="5" t="s">
        <v>103</v>
      </c>
      <c r="E12" s="5" t="s">
        <v>0</v>
      </c>
      <c r="F12" s="5">
        <v>10</v>
      </c>
      <c r="G12" s="50"/>
      <c r="H12" s="50"/>
      <c r="I12" s="39"/>
      <c r="J12" s="39"/>
      <c r="K12" s="41"/>
      <c r="L12" s="39"/>
    </row>
    <row r="13" spans="1:12" s="2" customFormat="1" ht="33" customHeight="1">
      <c r="A13" s="50"/>
      <c r="B13" s="50"/>
      <c r="C13" s="6" t="s">
        <v>50</v>
      </c>
      <c r="D13" s="5" t="s">
        <v>104</v>
      </c>
      <c r="E13" s="5" t="s">
        <v>0</v>
      </c>
      <c r="F13" s="5">
        <v>10</v>
      </c>
      <c r="G13" s="50"/>
      <c r="H13" s="50"/>
      <c r="I13" s="39"/>
      <c r="J13" s="39"/>
      <c r="K13" s="41"/>
      <c r="L13" s="39"/>
    </row>
    <row r="14" spans="1:12" s="2" customFormat="1" ht="45.6" customHeight="1">
      <c r="A14" s="49"/>
      <c r="B14" s="49"/>
      <c r="C14" s="6" t="s">
        <v>51</v>
      </c>
      <c r="D14" s="5" t="s">
        <v>105</v>
      </c>
      <c r="E14" s="5" t="s">
        <v>1</v>
      </c>
      <c r="F14" s="5">
        <v>4</v>
      </c>
      <c r="G14" s="49"/>
      <c r="H14" s="49"/>
      <c r="I14" s="39"/>
      <c r="J14" s="39"/>
      <c r="K14" s="41"/>
      <c r="L14" s="39"/>
    </row>
    <row r="15" spans="1:12" s="2" customFormat="1" ht="30" customHeight="1">
      <c r="A15" s="48">
        <v>4</v>
      </c>
      <c r="B15" s="48" t="s">
        <v>62</v>
      </c>
      <c r="C15" s="6" t="s">
        <v>63</v>
      </c>
      <c r="D15" s="5" t="s">
        <v>113</v>
      </c>
      <c r="E15" s="5" t="s">
        <v>0</v>
      </c>
      <c r="F15" s="5">
        <v>10</v>
      </c>
      <c r="G15" s="48">
        <v>30</v>
      </c>
      <c r="H15" s="48">
        <f>G15/40*80</f>
        <v>60</v>
      </c>
      <c r="I15" s="39">
        <v>5.5</v>
      </c>
      <c r="J15" s="39">
        <v>20</v>
      </c>
      <c r="K15" s="41">
        <f>G15/40*100*0.8+I15/5.5*100*0.2</f>
        <v>80</v>
      </c>
      <c r="L15" s="39">
        <v>4</v>
      </c>
    </row>
    <row r="16" spans="1:12" s="2" customFormat="1" ht="32.4" customHeight="1">
      <c r="A16" s="50"/>
      <c r="B16" s="50"/>
      <c r="C16" s="6" t="s">
        <v>64</v>
      </c>
      <c r="D16" s="5" t="s">
        <v>114</v>
      </c>
      <c r="E16" s="5" t="s">
        <v>0</v>
      </c>
      <c r="F16" s="5">
        <v>10</v>
      </c>
      <c r="G16" s="50"/>
      <c r="H16" s="50"/>
      <c r="I16" s="39"/>
      <c r="J16" s="39"/>
      <c r="K16" s="41"/>
      <c r="L16" s="39"/>
    </row>
    <row r="17" spans="1:12" s="2" customFormat="1" ht="29.4" customHeight="1">
      <c r="A17" s="49"/>
      <c r="B17" s="49"/>
      <c r="C17" s="6" t="s">
        <v>65</v>
      </c>
      <c r="D17" s="5" t="s">
        <v>115</v>
      </c>
      <c r="E17" s="5" t="s">
        <v>0</v>
      </c>
      <c r="F17" s="5">
        <v>10</v>
      </c>
      <c r="G17" s="49"/>
      <c r="H17" s="49"/>
      <c r="I17" s="39"/>
      <c r="J17" s="39"/>
      <c r="K17" s="41"/>
      <c r="L17" s="39"/>
    </row>
    <row r="18" spans="1:12" s="2" customFormat="1" ht="31.2" customHeight="1">
      <c r="A18" s="48">
        <v>5</v>
      </c>
      <c r="B18" s="48" t="s">
        <v>22</v>
      </c>
      <c r="C18" s="6" t="s">
        <v>23</v>
      </c>
      <c r="D18" s="5" t="s">
        <v>85</v>
      </c>
      <c r="E18" s="5" t="s">
        <v>0</v>
      </c>
      <c r="F18" s="5">
        <v>10</v>
      </c>
      <c r="G18" s="39">
        <v>28</v>
      </c>
      <c r="H18" s="39">
        <f>G18/40*80</f>
        <v>56</v>
      </c>
      <c r="I18" s="39">
        <v>2.5</v>
      </c>
      <c r="J18" s="39">
        <v>9.09</v>
      </c>
      <c r="K18" s="41">
        <f>G18/40*100*0.8+I18/5.5*20</f>
        <v>65.090909090909093</v>
      </c>
      <c r="L18" s="39">
        <v>5</v>
      </c>
    </row>
    <row r="19" spans="1:12" s="2" customFormat="1" ht="28.8" customHeight="1">
      <c r="A19" s="50"/>
      <c r="B19" s="50"/>
      <c r="C19" s="6" t="s">
        <v>24</v>
      </c>
      <c r="D19" s="5" t="s">
        <v>86</v>
      </c>
      <c r="E19" s="5" t="s">
        <v>0</v>
      </c>
      <c r="F19" s="5">
        <v>10</v>
      </c>
      <c r="G19" s="39"/>
      <c r="H19" s="39"/>
      <c r="I19" s="39"/>
      <c r="J19" s="39"/>
      <c r="K19" s="41"/>
      <c r="L19" s="39"/>
    </row>
    <row r="20" spans="1:12" s="2" customFormat="1" ht="18" customHeight="1">
      <c r="A20" s="50"/>
      <c r="B20" s="50"/>
      <c r="C20" s="6" t="s">
        <v>25</v>
      </c>
      <c r="D20" s="5" t="s">
        <v>87</v>
      </c>
      <c r="E20" s="5" t="s">
        <v>1</v>
      </c>
      <c r="F20" s="5">
        <v>4</v>
      </c>
      <c r="G20" s="39"/>
      <c r="H20" s="39"/>
      <c r="I20" s="39"/>
      <c r="J20" s="39"/>
      <c r="K20" s="41"/>
      <c r="L20" s="39"/>
    </row>
    <row r="21" spans="1:12" s="2" customFormat="1" ht="32.4" customHeight="1">
      <c r="A21" s="49"/>
      <c r="B21" s="49"/>
      <c r="C21" s="6" t="s">
        <v>26</v>
      </c>
      <c r="D21" s="5" t="s">
        <v>88</v>
      </c>
      <c r="E21" s="5" t="s">
        <v>1</v>
      </c>
      <c r="F21" s="5">
        <v>4</v>
      </c>
      <c r="G21" s="39"/>
      <c r="H21" s="39"/>
      <c r="I21" s="39"/>
      <c r="J21" s="39"/>
      <c r="K21" s="41"/>
      <c r="L21" s="39"/>
    </row>
    <row r="22" spans="1:12" s="2" customFormat="1" ht="28.8" customHeight="1">
      <c r="A22" s="48">
        <v>6</v>
      </c>
      <c r="B22" s="51" t="s">
        <v>81</v>
      </c>
      <c r="C22" s="6" t="s">
        <v>38</v>
      </c>
      <c r="D22" s="5" t="s">
        <v>96</v>
      </c>
      <c r="E22" s="5" t="s">
        <v>0</v>
      </c>
      <c r="F22" s="5">
        <v>10</v>
      </c>
      <c r="G22" s="48">
        <v>24</v>
      </c>
      <c r="H22" s="48">
        <f>G22/40*80</f>
        <v>48</v>
      </c>
      <c r="I22" s="39">
        <v>2.5</v>
      </c>
      <c r="J22" s="39">
        <v>9.09</v>
      </c>
      <c r="K22" s="41">
        <f>G22/40*80+I22/5.5*20</f>
        <v>57.090909090909093</v>
      </c>
      <c r="L22" s="39">
        <v>6</v>
      </c>
    </row>
    <row r="23" spans="1:12" s="2" customFormat="1" ht="30" customHeight="1">
      <c r="A23" s="50"/>
      <c r="B23" s="50"/>
      <c r="C23" s="6" t="s">
        <v>39</v>
      </c>
      <c r="D23" s="5" t="s">
        <v>97</v>
      </c>
      <c r="E23" s="5" t="s">
        <v>0</v>
      </c>
      <c r="F23" s="5">
        <v>10</v>
      </c>
      <c r="G23" s="50"/>
      <c r="H23" s="50"/>
      <c r="I23" s="39"/>
      <c r="J23" s="39"/>
      <c r="K23" s="41"/>
      <c r="L23" s="39"/>
    </row>
    <row r="24" spans="1:12" s="2" customFormat="1" ht="30" customHeight="1">
      <c r="A24" s="49"/>
      <c r="B24" s="49"/>
      <c r="C24" s="6" t="s">
        <v>40</v>
      </c>
      <c r="D24" s="5" t="s">
        <v>98</v>
      </c>
      <c r="E24" s="5" t="s">
        <v>1</v>
      </c>
      <c r="F24" s="5">
        <v>4</v>
      </c>
      <c r="G24" s="49"/>
      <c r="H24" s="49"/>
      <c r="I24" s="39"/>
      <c r="J24" s="39"/>
      <c r="K24" s="41"/>
      <c r="L24" s="39"/>
    </row>
    <row r="25" spans="1:12" s="2" customFormat="1" ht="18" customHeight="1">
      <c r="A25" s="48">
        <v>7</v>
      </c>
      <c r="B25" s="48" t="s">
        <v>44</v>
      </c>
      <c r="C25" s="6" t="s">
        <v>45</v>
      </c>
      <c r="D25" s="5" t="s">
        <v>100</v>
      </c>
      <c r="E25" s="5" t="s">
        <v>0</v>
      </c>
      <c r="F25" s="5">
        <v>10</v>
      </c>
      <c r="G25" s="48">
        <v>20</v>
      </c>
      <c r="H25" s="48">
        <f>G25/40*80</f>
        <v>40</v>
      </c>
      <c r="I25" s="39">
        <v>2.5</v>
      </c>
      <c r="J25" s="39">
        <v>9.09</v>
      </c>
      <c r="K25" s="41">
        <f>G25/40*100*0.8+I25/5.5*100*0.2</f>
        <v>49.090909090909093</v>
      </c>
      <c r="L25" s="39">
        <v>7</v>
      </c>
    </row>
    <row r="26" spans="1:12" s="2" customFormat="1" ht="18" customHeight="1">
      <c r="A26" s="49"/>
      <c r="B26" s="49"/>
      <c r="C26" s="6" t="s">
        <v>46</v>
      </c>
      <c r="D26" s="5" t="s">
        <v>101</v>
      </c>
      <c r="E26" s="5" t="s">
        <v>0</v>
      </c>
      <c r="F26" s="5">
        <v>10</v>
      </c>
      <c r="G26" s="49"/>
      <c r="H26" s="49"/>
      <c r="I26" s="39"/>
      <c r="J26" s="39"/>
      <c r="K26" s="41"/>
      <c r="L26" s="39"/>
    </row>
    <row r="27" spans="1:12" s="2" customFormat="1" ht="18" customHeight="1">
      <c r="A27" s="5">
        <v>8</v>
      </c>
      <c r="B27" s="10" t="s">
        <v>83</v>
      </c>
      <c r="C27" s="6" t="s">
        <v>54</v>
      </c>
      <c r="D27" s="5" t="s">
        <v>107</v>
      </c>
      <c r="E27" s="5" t="s">
        <v>8</v>
      </c>
      <c r="F27" s="5">
        <v>20</v>
      </c>
      <c r="G27" s="5">
        <v>20</v>
      </c>
      <c r="H27" s="20">
        <v>40</v>
      </c>
      <c r="I27" s="16">
        <v>2.5</v>
      </c>
      <c r="J27" s="20">
        <v>9.09</v>
      </c>
      <c r="K27" s="27">
        <v>49.09</v>
      </c>
      <c r="L27" s="16">
        <v>7</v>
      </c>
    </row>
    <row r="28" spans="1:12" s="2" customFormat="1" ht="32.4" customHeight="1">
      <c r="A28" s="48">
        <v>9</v>
      </c>
      <c r="B28" s="48" t="s">
        <v>13</v>
      </c>
      <c r="C28" s="6" t="s">
        <v>14</v>
      </c>
      <c r="D28" s="5" t="s">
        <v>15</v>
      </c>
      <c r="E28" s="5" t="s">
        <v>0</v>
      </c>
      <c r="F28" s="5">
        <v>10</v>
      </c>
      <c r="G28" s="39">
        <v>18</v>
      </c>
      <c r="H28" s="39">
        <f>G28/40*80</f>
        <v>36</v>
      </c>
      <c r="I28" s="39">
        <v>2.5</v>
      </c>
      <c r="J28" s="39">
        <v>9.09</v>
      </c>
      <c r="K28" s="41">
        <f>G28/40*80+I28/5.5*20</f>
        <v>45.090909090909093</v>
      </c>
      <c r="L28" s="39">
        <v>9</v>
      </c>
    </row>
    <row r="29" spans="1:12" s="2" customFormat="1" ht="18" customHeight="1">
      <c r="A29" s="50"/>
      <c r="B29" s="50"/>
      <c r="C29" s="6" t="s">
        <v>16</v>
      </c>
      <c r="D29" s="5" t="s">
        <v>17</v>
      </c>
      <c r="E29" s="5" t="s">
        <v>1</v>
      </c>
      <c r="F29" s="5">
        <v>4</v>
      </c>
      <c r="G29" s="39"/>
      <c r="H29" s="39"/>
      <c r="I29" s="39"/>
      <c r="J29" s="39"/>
      <c r="K29" s="41"/>
      <c r="L29" s="39"/>
    </row>
    <row r="30" spans="1:12" s="2" customFormat="1" ht="18" customHeight="1">
      <c r="A30" s="49"/>
      <c r="B30" s="49"/>
      <c r="C30" s="6" t="s">
        <v>18</v>
      </c>
      <c r="D30" s="5" t="s">
        <v>19</v>
      </c>
      <c r="E30" s="5" t="s">
        <v>1</v>
      </c>
      <c r="F30" s="5">
        <v>4</v>
      </c>
      <c r="G30" s="39"/>
      <c r="H30" s="39"/>
      <c r="I30" s="39"/>
      <c r="J30" s="39"/>
      <c r="K30" s="41"/>
      <c r="L30" s="39"/>
    </row>
    <row r="31" spans="1:12" s="2" customFormat="1" ht="29.4" customHeight="1">
      <c r="A31" s="5">
        <v>10</v>
      </c>
      <c r="B31" s="10" t="s">
        <v>77</v>
      </c>
      <c r="C31" s="6" t="s">
        <v>9</v>
      </c>
      <c r="D31" s="5" t="s">
        <v>10</v>
      </c>
      <c r="E31" s="5" t="s">
        <v>0</v>
      </c>
      <c r="F31" s="5">
        <v>10</v>
      </c>
      <c r="G31" s="5">
        <v>10</v>
      </c>
      <c r="H31" s="20">
        <f>G31/40*80</f>
        <v>20</v>
      </c>
      <c r="I31" s="16">
        <v>5.5</v>
      </c>
      <c r="J31" s="20">
        <v>20</v>
      </c>
      <c r="K31" s="27">
        <f>G31/40*80+I31/5.5*20</f>
        <v>40</v>
      </c>
      <c r="L31" s="16">
        <v>10</v>
      </c>
    </row>
    <row r="32" spans="1:12" s="2" customFormat="1" ht="18" customHeight="1">
      <c r="A32" s="16">
        <v>11</v>
      </c>
      <c r="B32" s="5" t="s">
        <v>35</v>
      </c>
      <c r="C32" s="6" t="s">
        <v>36</v>
      </c>
      <c r="D32" s="5" t="s">
        <v>94</v>
      </c>
      <c r="E32" s="5" t="s">
        <v>0</v>
      </c>
      <c r="F32" s="5">
        <v>10</v>
      </c>
      <c r="G32" s="5">
        <v>10</v>
      </c>
      <c r="H32" s="20">
        <v>20</v>
      </c>
      <c r="I32" s="16">
        <v>5.5</v>
      </c>
      <c r="J32" s="20">
        <v>20</v>
      </c>
      <c r="K32" s="27">
        <v>40</v>
      </c>
      <c r="L32" s="16">
        <v>10</v>
      </c>
    </row>
    <row r="33" spans="1:12" s="2" customFormat="1" ht="29.4" customHeight="1">
      <c r="A33" s="48">
        <v>12</v>
      </c>
      <c r="B33" s="48" t="s">
        <v>27</v>
      </c>
      <c r="C33" s="6" t="s">
        <v>28</v>
      </c>
      <c r="D33" s="5" t="s">
        <v>89</v>
      </c>
      <c r="E33" s="5" t="s">
        <v>0</v>
      </c>
      <c r="F33" s="5">
        <v>10</v>
      </c>
      <c r="G33" s="48">
        <v>14</v>
      </c>
      <c r="H33" s="48">
        <f>G33/40*80</f>
        <v>28</v>
      </c>
      <c r="I33" s="39">
        <v>2.5</v>
      </c>
      <c r="J33" s="39">
        <v>9.09</v>
      </c>
      <c r="K33" s="41">
        <f>G33/40*80+I33/5.5*20</f>
        <v>37.090909090909093</v>
      </c>
      <c r="L33" s="39">
        <v>12</v>
      </c>
    </row>
    <row r="34" spans="1:12" s="2" customFormat="1" ht="32.4" customHeight="1">
      <c r="A34" s="49"/>
      <c r="B34" s="49"/>
      <c r="C34" s="6" t="s">
        <v>29</v>
      </c>
      <c r="D34" s="5" t="s">
        <v>90</v>
      </c>
      <c r="E34" s="5" t="s">
        <v>1</v>
      </c>
      <c r="F34" s="5">
        <v>4</v>
      </c>
      <c r="G34" s="49"/>
      <c r="H34" s="49"/>
      <c r="I34" s="39"/>
      <c r="J34" s="39"/>
      <c r="K34" s="41"/>
      <c r="L34" s="39"/>
    </row>
    <row r="35" spans="1:12" s="2" customFormat="1" ht="31.8" customHeight="1">
      <c r="A35" s="48">
        <v>13</v>
      </c>
      <c r="B35" s="48" t="s">
        <v>32</v>
      </c>
      <c r="C35" s="6" t="s">
        <v>33</v>
      </c>
      <c r="D35" s="5" t="s">
        <v>92</v>
      </c>
      <c r="E35" s="5" t="s">
        <v>0</v>
      </c>
      <c r="F35" s="5">
        <v>10</v>
      </c>
      <c r="G35" s="48">
        <v>14</v>
      </c>
      <c r="H35" s="48">
        <v>28</v>
      </c>
      <c r="I35" s="39">
        <v>2.5</v>
      </c>
      <c r="J35" s="39">
        <v>9.09</v>
      </c>
      <c r="K35" s="41">
        <v>37.090000000000003</v>
      </c>
      <c r="L35" s="39">
        <v>12</v>
      </c>
    </row>
    <row r="36" spans="1:12" s="2" customFormat="1" ht="30" customHeight="1">
      <c r="A36" s="49"/>
      <c r="B36" s="49"/>
      <c r="C36" s="6" t="s">
        <v>34</v>
      </c>
      <c r="D36" s="5" t="s">
        <v>93</v>
      </c>
      <c r="E36" s="5" t="s">
        <v>1</v>
      </c>
      <c r="F36" s="5">
        <v>4</v>
      </c>
      <c r="G36" s="49"/>
      <c r="H36" s="49"/>
      <c r="I36" s="39"/>
      <c r="J36" s="39"/>
      <c r="K36" s="41"/>
      <c r="L36" s="39"/>
    </row>
    <row r="37" spans="1:12" s="2" customFormat="1" ht="18" customHeight="1">
      <c r="A37" s="16">
        <v>14</v>
      </c>
      <c r="B37" s="16" t="s">
        <v>58</v>
      </c>
      <c r="C37" s="6" t="s">
        <v>59</v>
      </c>
      <c r="D37" s="16" t="s">
        <v>111</v>
      </c>
      <c r="E37" s="16" t="s">
        <v>0</v>
      </c>
      <c r="F37" s="16">
        <v>10</v>
      </c>
      <c r="G37" s="16">
        <v>10</v>
      </c>
      <c r="H37" s="20">
        <f>G37/40*80</f>
        <v>20</v>
      </c>
      <c r="I37" s="16">
        <v>2.5</v>
      </c>
      <c r="J37" s="20">
        <v>9.09</v>
      </c>
      <c r="K37" s="27">
        <f>10/40*80+I37/5.5*20</f>
        <v>29.09090909090909</v>
      </c>
      <c r="L37" s="16">
        <v>14</v>
      </c>
    </row>
    <row r="38" spans="1:12" s="2" customFormat="1" ht="45.6" customHeight="1">
      <c r="A38" s="16">
        <v>15</v>
      </c>
      <c r="B38" s="5" t="s">
        <v>30</v>
      </c>
      <c r="C38" s="6" t="s">
        <v>31</v>
      </c>
      <c r="D38" s="5" t="s">
        <v>91</v>
      </c>
      <c r="E38" s="5" t="s">
        <v>0</v>
      </c>
      <c r="F38" s="5">
        <v>10</v>
      </c>
      <c r="G38" s="5">
        <v>10</v>
      </c>
      <c r="H38" s="20">
        <v>20</v>
      </c>
      <c r="I38" s="16">
        <v>2.5</v>
      </c>
      <c r="J38" s="20">
        <v>9.09</v>
      </c>
      <c r="K38" s="27">
        <f>G38/40*80+I38/5.5*20</f>
        <v>29.09090909090909</v>
      </c>
      <c r="L38" s="16">
        <v>14</v>
      </c>
    </row>
    <row r="39" spans="1:12" s="2" customFormat="1" ht="30.6" customHeight="1">
      <c r="A39" s="5">
        <v>16</v>
      </c>
      <c r="B39" s="10" t="s">
        <v>78</v>
      </c>
      <c r="C39" s="6" t="s">
        <v>11</v>
      </c>
      <c r="D39" s="5" t="s">
        <v>12</v>
      </c>
      <c r="E39" s="5" t="s">
        <v>0</v>
      </c>
      <c r="F39" s="5">
        <v>10</v>
      </c>
      <c r="G39" s="5">
        <v>10</v>
      </c>
      <c r="H39" s="20">
        <v>20</v>
      </c>
      <c r="I39" s="16">
        <v>2.5</v>
      </c>
      <c r="J39" s="20">
        <v>9.09</v>
      </c>
      <c r="K39" s="27">
        <v>29.09</v>
      </c>
      <c r="L39" s="16">
        <v>14</v>
      </c>
    </row>
    <row r="40" spans="1:12" s="2" customFormat="1" ht="29.4" customHeight="1">
      <c r="A40" s="16">
        <v>17</v>
      </c>
      <c r="B40" s="10" t="s">
        <v>79</v>
      </c>
      <c r="C40" s="6" t="s">
        <v>20</v>
      </c>
      <c r="D40" s="5" t="s">
        <v>21</v>
      </c>
      <c r="E40" s="5" t="s">
        <v>0</v>
      </c>
      <c r="F40" s="5">
        <v>10</v>
      </c>
      <c r="G40" s="5">
        <v>10</v>
      </c>
      <c r="H40" s="20">
        <v>20</v>
      </c>
      <c r="I40" s="16">
        <v>2.5</v>
      </c>
      <c r="J40" s="20">
        <v>9.09</v>
      </c>
      <c r="K40" s="27">
        <v>29.09</v>
      </c>
      <c r="L40" s="16">
        <v>14</v>
      </c>
    </row>
    <row r="41" spans="1:12" s="2" customFormat="1" ht="18" customHeight="1">
      <c r="A41" s="16">
        <v>18</v>
      </c>
      <c r="B41" s="11" t="s">
        <v>80</v>
      </c>
      <c r="C41" s="6" t="s">
        <v>37</v>
      </c>
      <c r="D41" s="5" t="s">
        <v>95</v>
      </c>
      <c r="E41" s="5" t="s">
        <v>0</v>
      </c>
      <c r="F41" s="5">
        <v>10</v>
      </c>
      <c r="G41" s="7">
        <v>10</v>
      </c>
      <c r="H41" s="19">
        <v>20</v>
      </c>
      <c r="I41" s="16">
        <v>2.5</v>
      </c>
      <c r="J41" s="20">
        <v>9.09</v>
      </c>
      <c r="K41" s="27">
        <v>29.09</v>
      </c>
      <c r="L41" s="16">
        <v>14</v>
      </c>
    </row>
    <row r="42" spans="1:12" s="2" customFormat="1" ht="31.2" customHeight="1">
      <c r="A42" s="16">
        <v>19</v>
      </c>
      <c r="B42" s="10" t="s">
        <v>82</v>
      </c>
      <c r="C42" s="6" t="s">
        <v>41</v>
      </c>
      <c r="D42" s="5" t="s">
        <v>99</v>
      </c>
      <c r="E42" s="5" t="s">
        <v>0</v>
      </c>
      <c r="F42" s="5">
        <v>10</v>
      </c>
      <c r="G42" s="5">
        <v>10</v>
      </c>
      <c r="H42" s="20">
        <v>20</v>
      </c>
      <c r="I42" s="16">
        <v>2.5</v>
      </c>
      <c r="J42" s="20">
        <v>9.09</v>
      </c>
      <c r="K42" s="27">
        <v>29.09</v>
      </c>
      <c r="L42" s="16">
        <v>14</v>
      </c>
    </row>
    <row r="43" spans="1:12" s="2" customFormat="1" ht="34.200000000000003" customHeight="1">
      <c r="A43" s="16">
        <v>20</v>
      </c>
      <c r="B43" s="7" t="s">
        <v>42</v>
      </c>
      <c r="C43" s="6" t="s">
        <v>43</v>
      </c>
      <c r="D43" s="9" t="s">
        <v>139</v>
      </c>
      <c r="E43" s="5" t="s">
        <v>0</v>
      </c>
      <c r="F43" s="5">
        <v>10</v>
      </c>
      <c r="G43" s="7">
        <v>10</v>
      </c>
      <c r="H43" s="19">
        <v>20</v>
      </c>
      <c r="I43" s="16">
        <v>2.5</v>
      </c>
      <c r="J43" s="20">
        <v>9.09</v>
      </c>
      <c r="K43" s="27">
        <v>29.09</v>
      </c>
      <c r="L43" s="16">
        <v>14</v>
      </c>
    </row>
    <row r="44" spans="1:12" s="2" customFormat="1" ht="18" customHeight="1">
      <c r="A44" s="16">
        <v>21</v>
      </c>
      <c r="B44" s="5" t="s">
        <v>52</v>
      </c>
      <c r="C44" s="6" t="s">
        <v>53</v>
      </c>
      <c r="D44" s="5" t="s">
        <v>106</v>
      </c>
      <c r="E44" s="5" t="s">
        <v>0</v>
      </c>
      <c r="F44" s="5">
        <v>10</v>
      </c>
      <c r="G44" s="5">
        <v>10</v>
      </c>
      <c r="H44" s="20">
        <v>20</v>
      </c>
      <c r="I44" s="16">
        <v>2.5</v>
      </c>
      <c r="J44" s="20">
        <v>9.09</v>
      </c>
      <c r="K44" s="27">
        <v>29.09</v>
      </c>
      <c r="L44" s="16">
        <v>14</v>
      </c>
    </row>
    <row r="45" spans="1:12" s="2" customFormat="1" ht="18" customHeight="1">
      <c r="A45" s="16">
        <v>22</v>
      </c>
      <c r="B45" s="5" t="s">
        <v>60</v>
      </c>
      <c r="C45" s="6" t="s">
        <v>61</v>
      </c>
      <c r="D45" s="5" t="s">
        <v>112</v>
      </c>
      <c r="E45" s="5" t="s">
        <v>0</v>
      </c>
      <c r="F45" s="5">
        <v>10</v>
      </c>
      <c r="G45" s="5">
        <v>10</v>
      </c>
      <c r="H45" s="20">
        <v>20</v>
      </c>
      <c r="I45" s="16">
        <v>2.5</v>
      </c>
      <c r="J45" s="20">
        <v>9.09</v>
      </c>
      <c r="K45" s="27">
        <v>29.09</v>
      </c>
      <c r="L45" s="16">
        <v>14</v>
      </c>
    </row>
    <row r="46" spans="1:12" s="2" customFormat="1">
      <c r="F46" s="4"/>
      <c r="G46" s="4"/>
      <c r="H46" s="4"/>
    </row>
    <row r="47" spans="1:12" s="2" customFormat="1" ht="14.4" customHeight="1">
      <c r="B47" s="37" t="s">
        <v>149</v>
      </c>
      <c r="C47" s="37"/>
      <c r="D47" s="37"/>
      <c r="E47" s="37"/>
      <c r="F47" s="37"/>
      <c r="G47" s="37"/>
      <c r="H47" s="21"/>
    </row>
    <row r="48" spans="1:12">
      <c r="B48" s="40"/>
      <c r="C48" s="40"/>
      <c r="D48" s="40"/>
      <c r="E48" s="40"/>
      <c r="F48" s="40"/>
      <c r="G48" s="40"/>
      <c r="H48" s="40"/>
      <c r="I48" s="40"/>
      <c r="J48" s="40"/>
      <c r="K48" s="40"/>
      <c r="L48" s="40"/>
    </row>
  </sheetData>
  <mergeCells count="83">
    <mergeCell ref="J33:J34"/>
    <mergeCell ref="J35:J36"/>
    <mergeCell ref="A35:A36"/>
    <mergeCell ref="A22:A24"/>
    <mergeCell ref="H3:H5"/>
    <mergeCell ref="H6:H10"/>
    <mergeCell ref="H11:H14"/>
    <mergeCell ref="H15:H17"/>
    <mergeCell ref="H18:H21"/>
    <mergeCell ref="H22:H24"/>
    <mergeCell ref="H25:H26"/>
    <mergeCell ref="H28:H30"/>
    <mergeCell ref="H33:H34"/>
    <mergeCell ref="H35:H36"/>
    <mergeCell ref="G3:G5"/>
    <mergeCell ref="G15:G17"/>
    <mergeCell ref="A28:A30"/>
    <mergeCell ref="B28:B30"/>
    <mergeCell ref="A18:A21"/>
    <mergeCell ref="B18:B21"/>
    <mergeCell ref="G28:G30"/>
    <mergeCell ref="G18:G21"/>
    <mergeCell ref="A3:A5"/>
    <mergeCell ref="B3:B5"/>
    <mergeCell ref="A15:A17"/>
    <mergeCell ref="B15:B17"/>
    <mergeCell ref="B22:B24"/>
    <mergeCell ref="B47:G47"/>
    <mergeCell ref="A25:A26"/>
    <mergeCell ref="B25:B26"/>
    <mergeCell ref="A6:A10"/>
    <mergeCell ref="B6:B10"/>
    <mergeCell ref="A11:A14"/>
    <mergeCell ref="B11:B14"/>
    <mergeCell ref="G6:G10"/>
    <mergeCell ref="G33:G34"/>
    <mergeCell ref="G35:G36"/>
    <mergeCell ref="G22:G24"/>
    <mergeCell ref="G25:G26"/>
    <mergeCell ref="G11:G14"/>
    <mergeCell ref="A33:A34"/>
    <mergeCell ref="B33:B34"/>
    <mergeCell ref="B35:B36"/>
    <mergeCell ref="I3:I5"/>
    <mergeCell ref="L3:L5"/>
    <mergeCell ref="I6:I10"/>
    <mergeCell ref="L6:L10"/>
    <mergeCell ref="K3:K5"/>
    <mergeCell ref="K6:K10"/>
    <mergeCell ref="J3:J5"/>
    <mergeCell ref="J6:J10"/>
    <mergeCell ref="J25:J26"/>
    <mergeCell ref="J28:J30"/>
    <mergeCell ref="I11:I14"/>
    <mergeCell ref="L11:L14"/>
    <mergeCell ref="I15:I17"/>
    <mergeCell ref="L15:L17"/>
    <mergeCell ref="K11:K14"/>
    <mergeCell ref="K15:K17"/>
    <mergeCell ref="J11:J14"/>
    <mergeCell ref="J15:J17"/>
    <mergeCell ref="L18:L21"/>
    <mergeCell ref="I22:I24"/>
    <mergeCell ref="L22:L24"/>
    <mergeCell ref="K18:K21"/>
    <mergeCell ref="K22:K24"/>
    <mergeCell ref="J18:J21"/>
    <mergeCell ref="J22:J24"/>
    <mergeCell ref="B48:L48"/>
    <mergeCell ref="A1:L1"/>
    <mergeCell ref="I33:I34"/>
    <mergeCell ref="L33:L34"/>
    <mergeCell ref="I35:I36"/>
    <mergeCell ref="L35:L36"/>
    <mergeCell ref="K33:K34"/>
    <mergeCell ref="K35:K36"/>
    <mergeCell ref="I25:I26"/>
    <mergeCell ref="L25:L26"/>
    <mergeCell ref="I28:I30"/>
    <mergeCell ref="L28:L30"/>
    <mergeCell ref="K25:K26"/>
    <mergeCell ref="K28:K30"/>
    <mergeCell ref="I18:I21"/>
  </mergeCells>
  <phoneticPr fontId="1" type="noConversion"/>
  <hyperlinks>
    <hyperlink ref="C22" r:id="rId1" display="http://epub.cnki.net/kns/detail/detail.aspx?QueryID=15&amp;CurRec=3&amp;recid=&amp;FileName=XAJD201604004&amp;DbName=CJFDLAST2016&amp;DbCode=CJFQ&amp;pr="/>
    <hyperlink ref="C23" r:id="rId2" display="http://epub.cnki.net/kns/detail/detail.aspx?QueryID=15&amp;CurRec=10&amp;recid=&amp;FileName=NJNS201602015&amp;DbName=CJFDLAST2016&amp;DbCode=CJFQ&amp;pr="/>
    <hyperlink ref="C24" r:id="rId3" display="http://epub.cnki.net/kns/detail/detail.aspx?QueryID=15&amp;CurRec=5&amp;recid=&amp;FileName=JJWS201607002&amp;DbName=CJFDLAST2016&amp;DbCode=CJFQ&amp;pr="/>
    <hyperlink ref="D22" r:id="rId4" display="http://epub.cnki.net/kns/Navi/ScdbBridge.aspx?DBCode=CJFD&amp;BaseID=XAJD&amp;UnitCode=&amp;NaviLink=%e8%a5%bf%e5%ae%89%e4%ba%a4%e9%80%9a%e5%a4%a7%e5%ad%a6%e5%ad%a6%e6%8a%a5(%e7%a4%be%e4%bc%9a%e7%a7%91%e5%ad%a6%e7%89%88)"/>
    <hyperlink ref="D23" r:id="rId5" tooltip="紫色刊名为“中国知网”独家出版刊物" display="http://epub.cnki.net/kns/Navi/ScdbBridge.aspx?DBCode=CJFD&amp;BaseID=NJNS&amp;UnitCode=&amp;NaviLink=%e5%8d%97%e4%ba%ac%e5%86%9c%e4%b8%9a%e5%a4%a7%e5%ad%a6%e5%ad%a6%e6%8a%a5(%e7%a4%be%e4%bc%9a%e7%a7%91%e5%ad%a6%e7%89%88)"/>
    <hyperlink ref="D24" r:id="rId6" tooltip="紫色刊名为“中国知网”独家出版刊物" display="http://epub.cnki.net/kns/Navi/ScdbBridge.aspx?DBCode=CJFD&amp;BaseID=JJWS&amp;UnitCode=&amp;NaviLink=%e7%bb%8f%e6%b5%8e%e9%97%ae%e9%a2%98%e6%8e%a2%e7%b4%a2"/>
  </hyperlinks>
  <pageMargins left="0.51181102362204722" right="0.51181102362204722" top="0.74803149606299213" bottom="0.74803149606299213" header="0.31496062992125984" footer="0.31496062992125984"/>
  <pageSetup paperSize="9" orientation="landscape" horizontalDpi="200" verticalDpi="200" r:id="rId7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16级硕士</vt:lpstr>
      <vt:lpstr>15级硕士</vt:lpstr>
      <vt:lpstr>博士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2016-10-31T08:00:36Z</dcterms:modified>
</cp:coreProperties>
</file>